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TAI NGUYEN-MOI TRUONG\Văn kiện đại hội\Xã Quỳnh Nhai\BC chính trị\"/>
    </mc:Choice>
  </mc:AlternateContent>
  <bookViews>
    <workbookView xWindow="-120" yWindow="-120" windowWidth="29040" windowHeight="15840" activeTab="4"/>
  </bookViews>
  <sheets>
    <sheet name="Tổng hợp" sheetId="6" r:id="rId1"/>
    <sheet name="Chiềng Khoang" sheetId="2" r:id="rId2"/>
    <sheet name="Chiềng Ơn" sheetId="3" r:id="rId3"/>
    <sheet name="Chiềng Bằng" sheetId="4" r:id="rId4"/>
    <sheet name="Mường Giàng" sheetId="5" r:id="rId5"/>
  </sheets>
  <definedNames>
    <definedName name="_xlnm.Print_Area" localSheetId="0">'Tổng hợp'!$A$1:$H$47</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11" i="4" l="1"/>
  <c r="K9" i="4"/>
  <c r="K10" i="4"/>
  <c r="F36" i="6" l="1"/>
  <c r="F17" i="5" l="1"/>
  <c r="F31" i="5"/>
  <c r="F32" i="5"/>
  <c r="F33" i="5"/>
  <c r="F30" i="5"/>
  <c r="F26" i="5"/>
  <c r="F27" i="5"/>
  <c r="F28" i="5"/>
  <c r="F25" i="5"/>
  <c r="F24" i="5"/>
  <c r="F18" i="5"/>
  <c r="F16" i="5"/>
  <c r="F15" i="5"/>
  <c r="F14" i="5"/>
  <c r="F13" i="5"/>
  <c r="F10" i="5"/>
  <c r="F9" i="5"/>
  <c r="F8" i="5"/>
  <c r="F7" i="5"/>
  <c r="F24" i="2"/>
  <c r="F25" i="2"/>
  <c r="F23" i="2"/>
  <c r="F21" i="2"/>
  <c r="F20" i="2"/>
  <c r="F19" i="2"/>
  <c r="F16" i="2"/>
  <c r="F17" i="2"/>
  <c r="F15" i="2"/>
  <c r="F12" i="2"/>
  <c r="F8" i="2"/>
  <c r="F9" i="2"/>
  <c r="F7" i="2"/>
  <c r="F6" i="2"/>
  <c r="G34" i="3"/>
  <c r="G32" i="3"/>
  <c r="G33" i="3"/>
  <c r="G31" i="3"/>
  <c r="G28" i="3"/>
  <c r="G29" i="3"/>
  <c r="G27" i="3"/>
  <c r="G26" i="3"/>
  <c r="G24" i="3"/>
  <c r="G21" i="3"/>
  <c r="G22" i="3"/>
  <c r="G23" i="3"/>
  <c r="G20" i="3"/>
  <c r="G19" i="3"/>
  <c r="G18" i="3"/>
  <c r="G17" i="3"/>
  <c r="G16" i="3"/>
  <c r="G15" i="3"/>
  <c r="G13" i="3"/>
  <c r="G11" i="3"/>
  <c r="G8" i="3"/>
  <c r="G7" i="3"/>
  <c r="J27" i="4"/>
  <c r="K8" i="4"/>
  <c r="F19" i="3" l="1"/>
  <c r="F7" i="3"/>
</calcChain>
</file>

<file path=xl/sharedStrings.xml><?xml version="1.0" encoding="utf-8"?>
<sst xmlns="http://schemas.openxmlformats.org/spreadsheetml/2006/main" count="510" uniqueCount="245">
  <si>
    <t>Đơn vị</t>
  </si>
  <si>
    <t>%</t>
  </si>
  <si>
    <t>TT</t>
  </si>
  <si>
    <t>Chỉ tiêu</t>
  </si>
  <si>
    <t>Chỉ tiêu NQĐH</t>
  </si>
  <si>
    <t>I</t>
  </si>
  <si>
    <t>Chỉ tiêu về xã hội</t>
  </si>
  <si>
    <t>II</t>
  </si>
  <si>
    <t>III</t>
  </si>
  <si>
    <t>Tỷ lệ hộ được sử dụng điện sinh hoạt an toàn</t>
  </si>
  <si>
    <t>Chỉ tiêu môi trường</t>
  </si>
  <si>
    <t>Tỷ lệ độ che phủ rừng</t>
  </si>
  <si>
    <t>Sản lượng lương thực có hạt</t>
  </si>
  <si>
    <t>Tấn</t>
  </si>
  <si>
    <t>Tỷ lệ dân số tham gia Bảo hiểm y tế</t>
  </si>
  <si>
    <t>IV</t>
  </si>
  <si>
    <t>người</t>
  </si>
  <si>
    <t>Cây dược liệu dưới tán rừng</t>
  </si>
  <si>
    <t>Đàn Trâu</t>
  </si>
  <si>
    <t>Đàn Bò</t>
  </si>
  <si>
    <t>Đàn lợn</t>
  </si>
  <si>
    <t>Đàn dê</t>
  </si>
  <si>
    <t>Đàn gia cầm</t>
  </si>
  <si>
    <t>Sản lượng thủy sản</t>
  </si>
  <si>
    <t>Trồng trọt</t>
  </si>
  <si>
    <t>Chăn nuôi</t>
  </si>
  <si>
    <t xml:space="preserve"> Chỉ tiêu kinh tế </t>
  </si>
  <si>
    <t>1-2</t>
  </si>
  <si>
    <t>Du lịch</t>
  </si>
  <si>
    <t>Tổng lượt khách du lịch</t>
  </si>
  <si>
    <t>Doanh thu từ hoạt động du lịch</t>
  </si>
  <si>
    <t>Kết quả thực hiện 2020-2025</t>
  </si>
  <si>
    <t>Ha</t>
  </si>
  <si>
    <t>Con</t>
  </si>
  <si>
    <t>Lượt khách/năm</t>
  </si>
  <si>
    <t>Kết quả thực hiện chỉ tiêu Nghị quyết Đại hội Đảng bộ xã khóa XXIV, nhiệm kỳ 2020-2025 xã Chiềng Khoang</t>
  </si>
  <si>
    <t>Nội dung chỉ tiêu</t>
  </si>
  <si>
    <t>Chỉ tiêu 
nhiệm kỳ 2020-2025</t>
  </si>
  <si>
    <t>Kết quả
nhiệm kỳ 2020-2025</t>
  </si>
  <si>
    <t>Ghi chú</t>
  </si>
  <si>
    <t>CHỈ TIÊU KINH TẾ</t>
  </si>
  <si>
    <t xml:space="preserve"> Sản lượng lương thực có hạt </t>
  </si>
  <si>
    <t xml:space="preserve">Thành lập mới trên 01 hợp tác xã. </t>
  </si>
  <si>
    <t>CHỈ TIÊU XÃ HỘI</t>
  </si>
  <si>
    <t>Phấn đấu xã đạt chuẩn nông thôn mới nâng cao vào năm 2025</t>
  </si>
  <si>
    <t>Năm</t>
  </si>
  <si>
    <t xml:space="preserve"> Tỷ lệ hộ gia đình đạt danh hiệu gia đình văn hóa </t>
  </si>
  <si>
    <t xml:space="preserve"> Tỷ lệ huy động học sinh trong độ tuổi đến trường từng bậc học đạt 95% trở lên; tỷ lệ học sinh hoàn thành cấp học đạt 100%.</t>
  </si>
  <si>
    <t xml:space="preserve"> Giảm tỷ lệ trẻ em suy dinh dưỡng thể nhẹ cân xuống dưới 15% ;  tỷ lệ trẻ em dưới 1 tuổi hàng năm được tiêm chủng đầy đủ đạt 95% trở lên. </t>
  </si>
  <si>
    <t xml:space="preserve"> Tỷ lệ người dân tham gia bảo hiểm y tế  </t>
  </si>
  <si>
    <t xml:space="preserve"> 100% cơ quan, đơn vị, trường học, trạm y tế đạt tiêu chuẩn “an toàn về an ninh trật tự”; số bản, cụm dân cư đạt tiêu chuẩn “an toàn về an ninh trật tự”.</t>
  </si>
  <si>
    <t xml:space="preserve"> Tỷ lệ hộ nghèo đa chiều giảm bình quân hàng năm 1%</t>
  </si>
  <si>
    <t>CHỈ TIÊU VỀ MÔI TRƯỜNG</t>
  </si>
  <si>
    <t xml:space="preserve"> Tỷ lệ hộ được dùng nước sinh hoạt hợp vệ sinh </t>
  </si>
  <si>
    <t xml:space="preserve"> Tỷ lệ chất thải rắn được thu gom </t>
  </si>
  <si>
    <t>Khoanh nuôi và bảo vệ tốt diện tích rừng hiện có, hằng năm trồng mới từ 20 ha cây ăn quả trở lên</t>
  </si>
  <si>
    <t>ha</t>
  </si>
  <si>
    <t>CHỈ TIÊU XÂY DỰNG ĐẢNG</t>
  </si>
  <si>
    <t xml:space="preserve"> 100% bí thư chi bộ, trưởng bản được bồi dưỡng, tập huấn theo chương trình quy định. </t>
  </si>
  <si>
    <t xml:space="preserve"> Hằng năm, có 95% tổ chức Đảng và 90% đảng viên được xếp loại hoàn thành tốt nhiệm vụ trở lên. </t>
  </si>
  <si>
    <t>Phát triển đảng viên mới</t>
  </si>
  <si>
    <t>STT</t>
  </si>
  <si>
    <t xml:space="preserve">I </t>
  </si>
  <si>
    <t>VỀ KINH TẾ</t>
  </si>
  <si>
    <t>Đạt</t>
  </si>
  <si>
    <t>Vượt</t>
  </si>
  <si>
    <t>Đến năm 2025 đạt 19/19 tiêu chí nông thôn mới nâng cao.</t>
  </si>
  <si>
    <t>VỀ VĂN HÓA XÃ HỘI</t>
  </si>
  <si>
    <t>100% trường học trên địa bàn xã đạt chuẩn quốc gia.</t>
  </si>
  <si>
    <t>Đạt </t>
  </si>
  <si>
    <t xml:space="preserve">Tỷ lệ bản đạt chuẩn văn hóa 85%; </t>
  </si>
  <si>
    <t>Tỷ lệ hộ gia đình đạt danh hiệu gia đình văn hóa đạt 90%.</t>
  </si>
  <si>
    <t>Tỷ lệ người dân tham gia bảo hiểm y tế đạt 95% trở lên.</t>
  </si>
  <si>
    <t>Tỷ lệ huy động học sinh trong độ tuổi đến trường từng bậc mầm non  đạt 90 %; Tiểu học 90 %; THCS đạt  90 %; THPT đạt 85 %.</t>
  </si>
  <si>
    <t>Giảm tỷ lệ trẻ em suy dinh dưỡng thể nhẹ cân xuống dưới 15%.</t>
  </si>
  <si>
    <t>Tỷ lệ trẻ em dưới 1 tuổi hằng năm được tiêm chủng đầy đủ đạt 95% trở lên.</t>
  </si>
  <si>
    <t>Tỷ lệ hộ nghèo đa chiều giảm bình quân hàng năm từ 0,5 - 1% trở lên.</t>
  </si>
  <si>
    <t>80% bản, xóm đạt tiêu chuẩn “ an toàn về an ninh trật tự”</t>
  </si>
  <si>
    <t>VỀ MÔI TRƯỜNG</t>
  </si>
  <si>
    <t>Khoanh nuôi và bảo vệ tốt diện tích rừng hiện có, hằng năm trồng mới từ 5-10ha diện tích cây trồng phân tán</t>
  </si>
  <si>
    <t>Tỷ lệ hộ được dùng nước sinh hoạt hợp vệ sinh đạt 98%.</t>
  </si>
  <si>
    <t xml:space="preserve">Tỷ lệ hộ chăn nuôi có chuồng trai đảm bảo vệ sinh đạt 80% trở lên; </t>
  </si>
  <si>
    <t>Bao bì thuốc bảo vệ thực vật được thu gom đạt 85% trở lên.</t>
  </si>
  <si>
    <t>VỀ XÂY DỰNG ĐẢNG</t>
  </si>
  <si>
    <t>100% bí thư chi bộ, trưởng bản được bồi dưỡng, tập huấn theo chương trình quy định.</t>
  </si>
  <si>
    <t>Phấn đấu kết nạp đảng viên mới từ 70 đảng viên trở lên.</t>
  </si>
  <si>
    <t xml:space="preserve">Hằng năm, có 90% tổ chức Đảng 85% được xếp loại hoàn thành tốt nhiệm vụ trở lên. </t>
  </si>
  <si>
    <t xml:space="preserve">Đảng viên được xếp loại hoàn thành tốt nhiệm vụ trở lên. </t>
  </si>
  <si>
    <t>NỘI DUNG</t>
  </si>
  <si>
    <t>Đơn vị tính</t>
  </si>
  <si>
    <t>Chỉ tiêu Nghị quyết nhiệm kỳ 2020 -2025</t>
  </si>
  <si>
    <t>Tỷ lệ so với chỉ tiêu NQ</t>
  </si>
  <si>
    <t>Các chỉ tiêu chủ yếu</t>
  </si>
  <si>
    <t>Vượt chỉ tiêu</t>
  </si>
  <si>
    <t>Hoàn thành nông thôn mới</t>
  </si>
  <si>
    <t>Tiêu chí</t>
  </si>
  <si>
    <t>19/19</t>
  </si>
  <si>
    <t xml:space="preserve"> Thành lập mới từ 1-2 hợp tác xã;</t>
  </si>
  <si>
    <t>HTX</t>
  </si>
  <si>
    <t>Tỷ lệ học sinh mẫu giáo 5 tuổi đến trường đạt 99-100</t>
  </si>
  <si>
    <t>99-100</t>
  </si>
  <si>
    <t>Tỷ lệ học sinh trong độ tuổi tiểu học 90%</t>
  </si>
  <si>
    <t>Tỷ lệ học sinh trung học cơ sở trên 90%</t>
  </si>
  <si>
    <t>Giảm tỷ lệ trẻ em suy dinh dưỡng thể nhẹ cân xuống còn 15%</t>
  </si>
  <si>
    <t>Giảm tỷ lệ hộ nghèo mỗi năm trên 3%</t>
  </si>
  <si>
    <t>Tỷ lệ hộ đạt chuẩn gia đình văn hóa 80%</t>
  </si>
  <si>
    <t>100% số bản có đội văn nghệ và hoạt động thường xuyên, trong đó 50% hoạt động có chất lượng</t>
  </si>
  <si>
    <t>100% cơ quan, đơn vị trường học, trạm y tế đạt tiêu chuẩn về an ninh trật tự</t>
  </si>
  <si>
    <t>80% bản, cụm dân cư đạt tiêu chuẩn “an toàn về an ninh trật tự”.</t>
  </si>
  <si>
    <t>80% phụ nữ có thai được khám thai định kỳ</t>
  </si>
  <si>
    <t>100% phụ nữ sinh con ở cơ sở y tế</t>
  </si>
  <si>
    <t>Duy trì tỷ lệ độ che phủ rừng 41% trử lên</t>
  </si>
  <si>
    <t>Trồng mới hàng năm từ 10ha cây ăn quả trở lên</t>
  </si>
  <si>
    <t>Tỷ lệ hộ được dùng nước sạch hợp vệ sinh</t>
  </si>
  <si>
    <t>`16</t>
  </si>
  <si>
    <t xml:space="preserve"> Hằng năm, có 90% tổ chức Đảng được xếp loại hoàn thành tốt nhiệm vụ trở lên, trong đó hoàn thành xuất sắc có từ 15-20%</t>
  </si>
  <si>
    <t>85% đảng viên được xếp loại hoàn thành tốt nhiệm vụ trở lên, trong đó hoàn thành xuất sắc từ 15-20%</t>
  </si>
  <si>
    <t>Mỗi năm kết nạp được từ 10-15 đảng viên trở lên</t>
  </si>
  <si>
    <t>Đồng chí</t>
  </si>
  <si>
    <t>100% bí thư chi bộ, trưởng bản được bồi dưỡng, tập huấn về nghiệp vụ</t>
  </si>
  <si>
    <t>VỀ XÃ HỘI</t>
  </si>
  <si>
    <t>TH 2020</t>
  </si>
  <si>
    <t>TH 2021</t>
  </si>
  <si>
    <t>TH 2022</t>
  </si>
  <si>
    <t>TH 2023</t>
  </si>
  <si>
    <t>TH 2024</t>
  </si>
  <si>
    <t>So sánh 2020-2025/chỉ tiêu đại hội
(%)</t>
  </si>
  <si>
    <t>Đánh giá</t>
  </si>
  <si>
    <t xml:space="preserve">Sản lượng lương thực có hạt </t>
  </si>
  <si>
    <t>Tấn/năm</t>
  </si>
  <si>
    <t>100</t>
  </si>
  <si>
    <t xml:space="preserve">Tỷ lệ huy động học sinh trong độ tuổi đến trường đạt 95% trở lên; </t>
  </si>
  <si>
    <t>tỷ lệ học sinh hoàn thành các cấp học đạt 100%.</t>
  </si>
  <si>
    <t>82</t>
  </si>
  <si>
    <t>≥85</t>
  </si>
  <si>
    <t>92,8</t>
  </si>
  <si>
    <t>90,56</t>
  </si>
  <si>
    <t>94</t>
  </si>
  <si>
    <t>84</t>
  </si>
  <si>
    <t>85</t>
  </si>
  <si>
    <t>89,2</t>
  </si>
  <si>
    <t>13,6</t>
  </si>
  <si>
    <t>12,3</t>
  </si>
  <si>
    <t>12,4</t>
  </si>
  <si>
    <t xml:space="preserve"> tỷ lệ trẻ em dưới 1 tuổi hằng năm được tiêm chủng đầy đủ</t>
  </si>
  <si>
    <t>Chưa đạt</t>
  </si>
  <si>
    <t>Tỷ lệ người dân tham gia bảo hiểm y tế đạt trên 95%</t>
  </si>
  <si>
    <t>Tỷ lệ hộ nghèo đa chiều giảm bình quân hằng năm</t>
  </si>
  <si>
    <t>≥0.02</t>
  </si>
  <si>
    <t>100% cơ quan, đơn vị, trường học, trạm y tế;</t>
  </si>
  <si>
    <t>90% bản, cụm dân cư đạt tiêu chuẩn “an toàn về an ninh trật tự”.</t>
  </si>
  <si>
    <t>Tỷ lệ hộ được dùng nước sinh hoạt hợp vệ sinh</t>
  </si>
  <si>
    <t>Tỷ lệ chất thải rắn được thu gom</t>
  </si>
  <si>
    <t xml:space="preserve">Tỷ lệ hộ chăn nuôi có chuồng trại chăn nuôi đảm bảo vệ sinh môi trường  </t>
  </si>
  <si>
    <t>Bao bì thuốc bảo vệ thực vật được thu gom</t>
  </si>
  <si>
    <t>≥90</t>
  </si>
  <si>
    <t>Khoanh nuôi và bảo vệ tốt diện tích rừng hiện có</t>
  </si>
  <si>
    <t xml:space="preserve"> Hằng năm trồng mới từ 02 ha cây ăn quả trở lên. </t>
  </si>
  <si>
    <t>10</t>
  </si>
  <si>
    <t>0</t>
  </si>
  <si>
    <t>Phát triển từ 60 - 80 đảng viên trở lên.</t>
  </si>
  <si>
    <t>Đảng viên</t>
  </si>
  <si>
    <t>60-80</t>
  </si>
  <si>
    <r>
      <t xml:space="preserve">KN 09 HS
</t>
    </r>
    <r>
      <rPr>
        <sz val="6"/>
        <rFont val="Times New Roman"/>
        <family val="1"/>
      </rPr>
      <t>ĐNKN 06 Hồ sơ
ĐHĐNKN 05  HS</t>
    </r>
  </si>
  <si>
    <t xml:space="preserve"> Hằng năm, có 90% tổ chức Đảng được xếp loại hoàn thành tốt nhiệm vụ trở lên</t>
  </si>
  <si>
    <t>82,3</t>
  </si>
  <si>
    <t>94,3</t>
  </si>
  <si>
    <t>94,1</t>
  </si>
  <si>
    <t>Đảng viên được xếp loại hoàn thành tốt nhiệm vụ trở lên</t>
  </si>
  <si>
    <t>77,3</t>
  </si>
  <si>
    <t>79.1</t>
  </si>
  <si>
    <t>77,6</t>
  </si>
  <si>
    <t>Giảm tỷ lệ trẻ em suy dinh dưỡng thể nhẹ cân xuống dưới 13,1%;</t>
  </si>
  <si>
    <t>Không đạt</t>
  </si>
  <si>
    <t>Kết quả thực hiện chỉ tiêu Nghị quyết Đại hội Đảng bộ xã khóa XXIV, nhiệm kỳ 2020-2025 xã Chiềng Ơn</t>
  </si>
  <si>
    <t>15; 95</t>
  </si>
  <si>
    <t>Triệu đồng</t>
  </si>
  <si>
    <t>0,5 - 1</t>
  </si>
  <si>
    <t>Kết quả thực hiện chỉ tiêu Nghị quyết Đại hội Đảng bộ xã khóa XXIV, nhiệm kỳ 2020-2025 xã Chiềng Bằng</t>
  </si>
  <si>
    <t>Kết quả thực hiện chỉ tiêu Nghị quyết Đại hội Đảng bộ xã khóa XXIV, nhiệm kỳ 2020-2025 thị trấn Mường Giàng</t>
  </si>
  <si>
    <t>Cây ăn quả</t>
  </si>
  <si>
    <t>Tỷ đồng/năm</t>
  </si>
  <si>
    <t xml:space="preserve">Tỷ lệ hộ nghèo theo chuẩn nghèo đa chiều đến năm 2030 </t>
  </si>
  <si>
    <t>Tỷ lệ hộ gia đình đạt danh hiệu gia đình văn hóa</t>
  </si>
  <si>
    <t>Tỷ lệ dân số được sử dụng nước sạch</t>
  </si>
  <si>
    <t>Tỷ lệ trường học đạt chuẩn Quốc gia</t>
  </si>
  <si>
    <t>Tỷ lệ lao động qua đào tạo có bằng cấp, chứng chỉ</t>
  </si>
  <si>
    <t>Thu nhập bình quân đầu người trên địa bàn đến năm 2030</t>
  </si>
  <si>
    <t>Triệu đồng/người</t>
  </si>
  <si>
    <t xml:space="preserve"> - Mức độ 1</t>
  </si>
  <si>
    <t>Trường</t>
  </si>
  <si>
    <t xml:space="preserve"> - Mức độ 2</t>
  </si>
  <si>
    <t>Đưa lao động đi làm việc ở nước ngoài</t>
  </si>
  <si>
    <t>Người</t>
  </si>
  <si>
    <t>Kế hoạch giai đoạn 2025-2030</t>
  </si>
  <si>
    <t>Sản lượng nuôi trồng, khai thác đánh bắt thủy sản</t>
  </si>
  <si>
    <t xml:space="preserve">tỷ lệ hộ gia đình đạt danh hiệu gia đình văn hóa </t>
  </si>
  <si>
    <t>Tỷ lệ bản đạt tiêu chuẩn danh hiệu văn hóa</t>
  </si>
  <si>
    <t>12; 96</t>
  </si>
  <si>
    <t>Thu, gom rác thải rắn nông thôn 80%</t>
  </si>
  <si>
    <t>Tỷ lệ rác thải sinh hoạt trên địa bàn xã được thu gom</t>
  </si>
  <si>
    <t>Thu ngân sách trên địa bàn tăng bình quân hàng năm</t>
  </si>
  <si>
    <t>Thu nhập bình quân đầu người trên địa bàn đến năm 2025</t>
  </si>
  <si>
    <t>8-10</t>
  </si>
  <si>
    <t>Triệu</t>
  </si>
  <si>
    <t>Thu ngân sách trên địa bàn tăng bình quân hằng năm</t>
  </si>
  <si>
    <t>4.500</t>
  </si>
  <si>
    <t>2.400</t>
  </si>
  <si>
    <t>4.600</t>
  </si>
  <si>
    <t>2.600</t>
  </si>
  <si>
    <t>&lt;13,1</t>
  </si>
  <si>
    <t>≥95</t>
  </si>
  <si>
    <t>≥80</t>
  </si>
  <si>
    <r>
      <t>Phấn đấu 100% cơ quan, đơn vị, trường học, trạm yế đạt tiêu chuẩn “</t>
    </r>
    <r>
      <rPr>
        <i/>
        <sz val="12"/>
        <rFont val="Times New Roman"/>
        <family val="1"/>
      </rPr>
      <t xml:space="preserve"> an toàn về an ninh trật tự</t>
    </r>
    <r>
      <rPr>
        <sz val="12"/>
        <rFont val="Times New Roman"/>
        <family val="1"/>
      </rPr>
      <t xml:space="preserve">” </t>
    </r>
  </si>
  <si>
    <t>Cơ quan, đơn vị, doanh nghiệp, trạm y tế, trường học đạt tiêu chuẩn "An toàn về an ninh trật tự"</t>
  </si>
  <si>
    <t>Bản, tiểu khu đạt tiêu chuẩn “an toàn về an ninh trật tự”</t>
  </si>
  <si>
    <t xml:space="preserve">Tỷ lệ thu gom, xử lý chất thải rắn sinh hoạt </t>
  </si>
  <si>
    <t>Đến năm 2030, Chỉ huy trưởng Ban Chỉ huy Quân sự xã được đào tạo về chuyên môn nghiệp vụ và lý luận theo quy định.</t>
  </si>
  <si>
    <t>Tốc độ tăng tổng thu ngân sách nhà nước trên địa bàn bình quân hằng năm (đến năm 2030 đạt 25 tỷ đồng)</t>
  </si>
  <si>
    <t>Thành lập mới doanh nghiệp, hợp tác xã trên địa bàn</t>
  </si>
  <si>
    <t>Tỷ lệ chi cho khoa học, công nghệ, đổi mới, sáng tạo và chuyển đổi số/tổng chi ngân sách hằng năm.</t>
  </si>
  <si>
    <t>DN, HTX</t>
  </si>
  <si>
    <t>Tỷ lệ số bản, tiểu khu có băng rộng cố định</t>
  </si>
  <si>
    <t>Tỷ lệ chi bộ duy trì nề nếp, chất lượng sinh hoạt;</t>
  </si>
  <si>
    <t>Tỷ lệ chi bộ hoàn thành tốt nhiệm vụ trở lên.</t>
  </si>
  <si>
    <t xml:space="preserve">Tỷ lệ các tổ chức chính trị - xã hội phường (Mặt trận Tổ quốc, Đoàn Thanh niên, Hội Liên hiệp Phụ nữ, Hội Nông dân, Hội Cựu chiến binh) hằng năm được đánh giá hoàn thành tốt nhiệm vụ trở lên. </t>
  </si>
  <si>
    <t xml:space="preserve">Tỷ lệ cán bộ, công chức xã, được đánh giá, xếp loại hoàn thành tốt nhiệm vụ trở lên hàng năm. </t>
  </si>
  <si>
    <t>Tỷ lệ giảm tối thiểu số vụ việc phức tạp, khiếu kiện vượt cấp, điểm nóng về an ninh trật tự phát sinh tại địa bàn xã so với nhiệm kỳ trước</t>
  </si>
  <si>
    <t>Tỷ lệ đảng viên hoàn thành tốt nhiệm vụ trở lên, trong đó:</t>
  </si>
  <si>
    <t>- Tỷ lệ tổ chức cơ sở đảng được đánh giá, xếp loại hoàn thành xuất sắc nhiệm vụ;</t>
  </si>
  <si>
    <t>- Tỷ lệ đảng viên được đánh giá, xếp loại hoàn thành xuất sắc nhiệm vụ.</t>
  </si>
  <si>
    <t>Tỷ lệ cán bộ, công chức cấp xã được bồi dưỡng kỹ năng số căn bản, làm chủ kỹ năng số, ứng dụng công nghệ trong quản lý, điều hành.</t>
  </si>
  <si>
    <t>Tỷ lệ chi bộ bản, tiểu khu có chi ủy</t>
  </si>
  <si>
    <t>Tỷ lệ bí thư chi bộ, trưởng bản, tiểu khu, trưởng ban công tác mặt trận, cán bộ công chức xã được tập huấn, bồi dưỡng nghiệp vụ, kỹ năng ứng dụng công nghệ thông tin.</t>
  </si>
  <si>
    <t>Về xây dựng đảng và hệ thống chính trị</t>
  </si>
  <si>
    <t>Xã đạt chuẩn nông thôn mới nâng cao</t>
  </si>
  <si>
    <t>Bản, tiểu khu đạt chuẩn bản nông thôn kiểu mẫu</t>
  </si>
  <si>
    <t>Xã</t>
  </si>
  <si>
    <t>Bản, tiểu khu</t>
  </si>
  <si>
    <t>Tỷ lệ kết nạp đảng viên mới trên tổng số đảng viên</t>
  </si>
  <si>
    <t>Phụ lục 01
Chỉ tiêu Nghị quyết Đại hội Đảng bộ xã Quỳnh Nhai nhiệm kỳ 2025-20230</t>
  </si>
  <si>
    <t>Phụ lục 02</t>
  </si>
  <si>
    <t>Phụ lục 03</t>
  </si>
  <si>
    <t>Phụ lục 04</t>
  </si>
  <si>
    <t>Phụ lục 05</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</si>
</sst>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_-;\-* #,##0.00\ _₫_-;_-* &quot;-&quot;??\ _₫_-;_-@_-"/>
    <numFmt numFmtId="164" formatCode="_-* #,##0\ _₫_-;\-* #,##0\ _₫_-;_-* &quot;-&quot;??\ _₫_-;_-@_-"/>
    <numFmt numFmtId="165" formatCode="0.0"/>
    <numFmt numFmtId="166" formatCode="#,##0.00_ ;\-#,##0.00\ "/>
    <numFmt numFmtId="167" formatCode="#,##0.0"/>
  </numFmts>
  <fonts count="22">
    <font>
      <sz val="12"/>
      <color theme="1"/>
      <name val="Times New Roman"/>
      <family val="2"/>
      <charset val="163"/>
    </font>
    <font>
      <sz val="12"/>
      <color theme="1"/>
      <name val="Times New Roman"/>
      <family val="2"/>
      <charset val="163"/>
    </font>
    <font>
      <b/>
      <sz val="12"/>
      <color theme="1"/>
      <name val="Times New Roman"/>
      <family val="1"/>
    </font>
    <font>
      <b/>
      <sz val="12"/>
      <color theme="1"/>
      <name val="Times New Roman"/>
      <family val="2"/>
      <charset val="163"/>
    </font>
    <font>
      <sz val="12"/>
      <color theme="1"/>
      <name val="Times New Roman"/>
      <family val="1"/>
    </font>
    <font>
      <b/>
      <sz val="12"/>
      <color rgb="FF000000"/>
      <name val="Times-Roman"/>
      <charset val="163"/>
    </font>
    <font>
      <sz val="12"/>
      <name val="Times New Roman"/>
      <family val="1"/>
    </font>
    <font>
      <sz val="12"/>
      <color rgb="FFFF0000"/>
      <name val="Times New Roman"/>
      <family val="1"/>
    </font>
    <font>
      <sz val="12"/>
      <color rgb="FFFF0000"/>
      <name val="Times New Roman"/>
      <family val="2"/>
      <charset val="163"/>
    </font>
    <font>
      <sz val="12"/>
      <name val="Times New Roman"/>
      <family val="2"/>
      <charset val="163"/>
    </font>
    <font>
      <sz val="11"/>
      <color rgb="FFFF0000"/>
      <name val="Times New Roman"/>
      <family val="1"/>
    </font>
    <font>
      <b/>
      <sz val="14"/>
      <color theme="1"/>
      <name val="Times New Roman"/>
      <family val="1"/>
    </font>
    <font>
      <sz val="8"/>
      <name val="Times New Roman"/>
      <family val="1"/>
    </font>
    <font>
      <sz val="6"/>
      <name val="Times New Roman"/>
      <family val="1"/>
    </font>
    <font>
      <b/>
      <sz val="12"/>
      <name val="Times New Roman"/>
      <family val="1"/>
    </font>
    <font>
      <sz val="14"/>
      <name val="Times New Roman"/>
      <family val="1"/>
    </font>
    <font>
      <b/>
      <sz val="14"/>
      <name val="Times New Roman"/>
      <family val="1"/>
    </font>
    <font>
      <i/>
      <sz val="13"/>
      <name val="Times New Roman"/>
      <family val="1"/>
    </font>
    <font>
      <i/>
      <sz val="12"/>
      <name val="Times New Roman"/>
      <family val="1"/>
    </font>
    <font>
      <sz val="12"/>
      <color theme="1"/>
      <name val="Times New Roman"/>
      <family val="1"/>
      <charset val="163"/>
    </font>
    <font>
      <sz val="12"/>
      <name val="Times New Roman"/>
      <family val="1"/>
      <charset val="163"/>
    </font>
    <font>
      <b/>
      <sz val="12"/>
      <color theme="1"/>
      <name val="Times New Roman"/>
      <family val="1"/>
      <charset val="163"/>
    </font>
  </fonts>
  <fills count="3">
    <fill>
      <patternFill patternType="none"/>
    </fill>
    <fill>
      <patternFill patternType="gray125"/>
    </fill>
    <fill>
      <patternFill patternType="solid">
        <fgColor rgb="FFFFFF0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s>
  <cellStyleXfs count="4">
    <xf numFmtId="0" fontId="0" fillId="0" borderId="0"/>
    <xf numFmtId="43" fontId="1" fillId="0" borderId="0" applyFont="0" applyFill="0" applyBorder="0" applyAlignment="0" applyProtection="0"/>
    <xf numFmtId="9" fontId="1" fillId="0" borderId="0" applyFont="0" applyFill="0" applyBorder="0" applyAlignment="0" applyProtection="0"/>
    <xf numFmtId="0" fontId="6" fillId="0" borderId="0"/>
  </cellStyleXfs>
  <cellXfs count="158">
    <xf numFmtId="0" fontId="0" fillId="0" borderId="0" xfId="0"/>
    <xf numFmtId="0" fontId="0" fillId="0" borderId="0" xfId="0" applyAlignment="1">
      <alignment horizontal="center" vertical="center"/>
    </xf>
    <xf numFmtId="0" fontId="2" fillId="0" borderId="1" xfId="0" applyFont="1" applyBorder="1" applyAlignment="1">
      <alignment horizontal="center" vertical="center"/>
    </xf>
    <xf numFmtId="0" fontId="6" fillId="0" borderId="1" xfId="0" applyFont="1" applyBorder="1" applyAlignment="1">
      <alignment horizontal="center" vertical="center"/>
    </xf>
    <xf numFmtId="0" fontId="6" fillId="0" borderId="1" xfId="0" applyFont="1" applyBorder="1" applyAlignment="1">
      <alignment horizontal="center" vertical="center" wrapText="1"/>
    </xf>
    <xf numFmtId="0" fontId="6" fillId="0" borderId="1" xfId="0" applyFont="1" applyBorder="1" applyAlignment="1">
      <alignment horizontal="left" vertical="center" wrapText="1"/>
    </xf>
    <xf numFmtId="164" fontId="7" fillId="0" borderId="0" xfId="1" applyNumberFormat="1" applyFont="1" applyAlignment="1">
      <alignment horizontal="center" vertical="center" wrapText="1"/>
    </xf>
    <xf numFmtId="164" fontId="6" fillId="0" borderId="0" xfId="1" applyNumberFormat="1" applyFont="1" applyAlignment="1">
      <alignment horizontal="center" vertical="center" wrapText="1"/>
    </xf>
    <xf numFmtId="164" fontId="10" fillId="0" borderId="0" xfId="1" applyNumberFormat="1" applyFont="1" applyAlignment="1">
      <alignment horizontal="center" vertical="center" wrapText="1"/>
    </xf>
    <xf numFmtId="0" fontId="0" fillId="0" borderId="1" xfId="0" applyBorder="1" applyAlignment="1">
      <alignment horizontal="center" vertical="center" wrapText="1"/>
    </xf>
    <xf numFmtId="164" fontId="9" fillId="0" borderId="0" xfId="1" applyNumberFormat="1" applyFont="1" applyAlignment="1">
      <alignment horizontal="center" vertical="center" wrapText="1"/>
    </xf>
    <xf numFmtId="43" fontId="9" fillId="0" borderId="0" xfId="1" applyFont="1" applyAlignment="1">
      <alignment horizontal="center" vertical="center" wrapText="1"/>
    </xf>
    <xf numFmtId="0" fontId="0" fillId="0" borderId="0" xfId="0" applyAlignment="1">
      <alignment vertical="center"/>
    </xf>
    <xf numFmtId="164" fontId="0" fillId="0" borderId="0" xfId="1" applyNumberFormat="1" applyFont="1" applyAlignment="1">
      <alignment horizontal="center" vertical="center" wrapText="1"/>
    </xf>
    <xf numFmtId="0" fontId="6" fillId="0" borderId="1" xfId="0" applyFont="1" applyBorder="1" applyAlignment="1">
      <alignment horizontal="justify" vertical="center"/>
    </xf>
    <xf numFmtId="0" fontId="2" fillId="0" borderId="1" xfId="0" applyFont="1" applyBorder="1" applyAlignment="1">
      <alignment horizontal="center" vertical="center" wrapText="1"/>
    </xf>
    <xf numFmtId="3" fontId="6" fillId="0" borderId="1" xfId="0" applyNumberFormat="1" applyFont="1" applyBorder="1" applyAlignment="1">
      <alignment horizontal="center" vertical="center"/>
    </xf>
    <xf numFmtId="4" fontId="6" fillId="0" borderId="1" xfId="0" applyNumberFormat="1" applyFont="1" applyBorder="1" applyAlignment="1">
      <alignment horizontal="center" vertical="center"/>
    </xf>
    <xf numFmtId="1" fontId="6" fillId="0" borderId="1" xfId="0" applyNumberFormat="1" applyFont="1" applyBorder="1" applyAlignment="1">
      <alignment horizontal="center" vertical="center"/>
    </xf>
    <xf numFmtId="0" fontId="6" fillId="0" borderId="1" xfId="0" applyFont="1" applyBorder="1"/>
    <xf numFmtId="3" fontId="6" fillId="0" borderId="1" xfId="0" quotePrefix="1" applyNumberFormat="1" applyFont="1" applyBorder="1" applyAlignment="1">
      <alignment horizontal="center" vertical="center" wrapText="1"/>
    </xf>
    <xf numFmtId="0" fontId="12" fillId="0" borderId="1" xfId="0" applyFont="1" applyBorder="1" applyAlignment="1">
      <alignment horizontal="center" vertical="center" wrapText="1"/>
    </xf>
    <xf numFmtId="0" fontId="12" fillId="0" borderId="1" xfId="0" applyFont="1" applyBorder="1" applyAlignment="1">
      <alignment wrapText="1"/>
    </xf>
    <xf numFmtId="2" fontId="6" fillId="0" borderId="1" xfId="0" applyNumberFormat="1" applyFont="1" applyBorder="1" applyAlignment="1">
      <alignment horizontal="center" vertical="center"/>
    </xf>
    <xf numFmtId="0" fontId="8" fillId="0" borderId="1" xfId="0" quotePrefix="1" applyFont="1" applyBorder="1" applyAlignment="1">
      <alignment horizontal="right" vertical="center" wrapText="1"/>
    </xf>
    <xf numFmtId="0" fontId="3" fillId="0" borderId="1" xfId="0"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right" vertical="center" wrapText="1"/>
    </xf>
    <xf numFmtId="0" fontId="0" fillId="0" borderId="0" xfId="0" applyAlignment="1">
      <alignment vertical="center" wrapText="1"/>
    </xf>
    <xf numFmtId="165" fontId="6" fillId="0" borderId="1" xfId="0" applyNumberFormat="1" applyFont="1" applyBorder="1" applyAlignment="1">
      <alignment horizontal="center" vertical="center" wrapText="1"/>
    </xf>
    <xf numFmtId="1" fontId="6" fillId="0" borderId="1" xfId="0" applyNumberFormat="1" applyFont="1" applyBorder="1" applyAlignment="1">
      <alignment horizontal="center" vertical="center" wrapText="1"/>
    </xf>
    <xf numFmtId="0" fontId="6" fillId="0" borderId="0" xfId="0" applyFont="1" applyAlignment="1">
      <alignment horizontal="center" vertical="center"/>
    </xf>
    <xf numFmtId="0" fontId="6" fillId="0" borderId="0" xfId="0" applyFont="1" applyAlignment="1">
      <alignment vertical="center"/>
    </xf>
    <xf numFmtId="0" fontId="14" fillId="0" borderId="1" xfId="0" applyFont="1" applyBorder="1" applyAlignment="1">
      <alignment horizontal="center" vertical="center" wrapText="1"/>
    </xf>
    <xf numFmtId="3" fontId="6" fillId="0" borderId="1" xfId="0" applyNumberFormat="1" applyFont="1" applyBorder="1" applyAlignment="1">
      <alignment horizontal="center" vertical="center" wrapText="1"/>
    </xf>
    <xf numFmtId="164" fontId="0" fillId="0" borderId="0" xfId="1" applyNumberFormat="1" applyFont="1" applyBorder="1" applyAlignment="1">
      <alignment horizontal="center" vertical="center" wrapText="1"/>
    </xf>
    <xf numFmtId="0" fontId="6" fillId="0" borderId="1" xfId="0" quotePrefix="1" applyFont="1" applyBorder="1" applyAlignment="1">
      <alignment horizontal="center" vertical="center"/>
    </xf>
    <xf numFmtId="0" fontId="11" fillId="0" borderId="0" xfId="0" applyFont="1" applyAlignment="1">
      <alignment horizontal="center" vertical="center" wrapText="1"/>
    </xf>
    <xf numFmtId="0" fontId="2" fillId="0" borderId="0" xfId="0" applyFont="1" applyAlignment="1">
      <alignment horizontal="center" vertical="center" wrapText="1"/>
    </xf>
    <xf numFmtId="165" fontId="6" fillId="0" borderId="1" xfId="0" applyNumberFormat="1" applyFont="1" applyBorder="1" applyAlignment="1">
      <alignment horizontal="center" vertical="center"/>
    </xf>
    <xf numFmtId="1" fontId="6" fillId="0" borderId="1" xfId="1" applyNumberFormat="1" applyFont="1" applyFill="1" applyBorder="1" applyAlignment="1">
      <alignment horizontal="center" vertical="center"/>
    </xf>
    <xf numFmtId="0" fontId="6" fillId="0" borderId="1" xfId="0" applyFont="1" applyBorder="1" applyAlignment="1">
      <alignment vertical="center"/>
    </xf>
    <xf numFmtId="0" fontId="6" fillId="0" borderId="0" xfId="0" applyFont="1"/>
    <xf numFmtId="0" fontId="7" fillId="0" borderId="0" xfId="0" applyFont="1"/>
    <xf numFmtId="167" fontId="6" fillId="0" borderId="1" xfId="0" applyNumberFormat="1" applyFont="1" applyBorder="1" applyAlignment="1">
      <alignment horizontal="center" vertical="center"/>
    </xf>
    <xf numFmtId="0" fontId="6" fillId="2" borderId="1" xfId="0" applyFont="1" applyFill="1" applyBorder="1"/>
    <xf numFmtId="0" fontId="14" fillId="0" borderId="1" xfId="0" applyFont="1" applyBorder="1" applyAlignment="1">
      <alignment vertical="center" wrapText="1"/>
    </xf>
    <xf numFmtId="0" fontId="14" fillId="0" borderId="1" xfId="0" applyFont="1" applyBorder="1" applyAlignment="1">
      <alignment horizontal="center" vertical="center"/>
    </xf>
    <xf numFmtId="0" fontId="14" fillId="0" borderId="1" xfId="0" applyFont="1" applyBorder="1" applyAlignment="1">
      <alignment horizontal="left" vertical="center" wrapText="1"/>
    </xf>
    <xf numFmtId="0" fontId="15" fillId="0" borderId="1" xfId="0" applyFont="1" applyBorder="1" applyAlignment="1">
      <alignment horizontal="justify" vertical="center"/>
    </xf>
    <xf numFmtId="49" fontId="6" fillId="0" borderId="1" xfId="0" applyNumberFormat="1" applyFont="1" applyBorder="1" applyAlignment="1">
      <alignment horizontal="center" vertical="center"/>
    </xf>
    <xf numFmtId="4" fontId="6" fillId="0" borderId="0" xfId="0" applyNumberFormat="1" applyFont="1"/>
    <xf numFmtId="0" fontId="6" fillId="0" borderId="1" xfId="0" applyFont="1" applyBorder="1" applyAlignment="1">
      <alignment horizontal="left" vertical="center"/>
    </xf>
    <xf numFmtId="0" fontId="14" fillId="0" borderId="1" xfId="0" applyFont="1" applyBorder="1" applyAlignment="1">
      <alignment horizontal="left" vertical="center"/>
    </xf>
    <xf numFmtId="0" fontId="6" fillId="0" borderId="5" xfId="0" applyFont="1" applyBorder="1" applyAlignment="1">
      <alignment vertical="center" wrapText="1"/>
    </xf>
    <xf numFmtId="0" fontId="6" fillId="0" borderId="6" xfId="0" applyFont="1" applyBorder="1" applyAlignment="1">
      <alignment vertical="center" wrapText="1"/>
    </xf>
    <xf numFmtId="0" fontId="14" fillId="0" borderId="0" xfId="0" applyFont="1" applyAlignment="1">
      <alignment horizontal="justify" vertical="center"/>
    </xf>
    <xf numFmtId="2" fontId="6" fillId="0" borderId="1" xfId="0" applyNumberFormat="1" applyFont="1" applyBorder="1" applyAlignment="1">
      <alignment horizontal="center" vertical="center" wrapText="1"/>
    </xf>
    <xf numFmtId="10" fontId="6" fillId="0" borderId="1" xfId="0" applyNumberFormat="1" applyFont="1" applyBorder="1" applyAlignment="1">
      <alignment horizontal="center" vertical="center"/>
    </xf>
    <xf numFmtId="0" fontId="14" fillId="0" borderId="1" xfId="0" applyFont="1" applyBorder="1" applyAlignment="1">
      <alignment horizontal="justify" vertical="center"/>
    </xf>
    <xf numFmtId="9" fontId="6" fillId="0" borderId="1" xfId="0" applyNumberFormat="1" applyFont="1" applyBorder="1" applyAlignment="1">
      <alignment horizontal="center" vertical="center"/>
    </xf>
    <xf numFmtId="0" fontId="14" fillId="0" borderId="1" xfId="0" applyFont="1" applyBorder="1" applyAlignment="1">
      <alignment vertical="center"/>
    </xf>
    <xf numFmtId="49" fontId="6" fillId="0" borderId="1" xfId="1" applyNumberFormat="1" applyFont="1" applyBorder="1" applyAlignment="1">
      <alignment horizontal="center" vertical="center"/>
    </xf>
    <xf numFmtId="164" fontId="6" fillId="0" borderId="1" xfId="1" applyNumberFormat="1" applyFont="1" applyBorder="1" applyAlignment="1">
      <alignment horizontal="center" vertical="center"/>
    </xf>
    <xf numFmtId="165" fontId="6" fillId="0" borderId="1" xfId="0" quotePrefix="1" applyNumberFormat="1" applyFont="1" applyBorder="1" applyAlignment="1">
      <alignment horizontal="center" vertical="center"/>
    </xf>
    <xf numFmtId="0" fontId="6" fillId="0" borderId="5" xfId="0" applyFont="1" applyBorder="1" applyAlignment="1">
      <alignment horizontal="center" vertical="center"/>
    </xf>
    <xf numFmtId="9" fontId="15" fillId="0" borderId="1" xfId="0" quotePrefix="1" applyNumberFormat="1" applyFont="1" applyBorder="1" applyAlignment="1">
      <alignment horizontal="center" vertical="center"/>
    </xf>
    <xf numFmtId="9" fontId="6" fillId="0" borderId="1" xfId="0" quotePrefix="1" applyNumberFormat="1" applyFont="1" applyBorder="1" applyAlignment="1">
      <alignment horizontal="center" vertical="center"/>
    </xf>
    <xf numFmtId="0" fontId="6" fillId="0" borderId="5" xfId="0" applyFont="1" applyBorder="1" applyAlignment="1">
      <alignment horizontal="center" vertical="center" wrapText="1"/>
    </xf>
    <xf numFmtId="0" fontId="6" fillId="0" borderId="6" xfId="0" applyFont="1" applyBorder="1" applyAlignment="1">
      <alignment vertical="center"/>
    </xf>
    <xf numFmtId="0" fontId="6" fillId="0" borderId="3" xfId="0" applyFont="1" applyBorder="1" applyAlignment="1">
      <alignment horizontal="center" vertical="center"/>
    </xf>
    <xf numFmtId="0" fontId="6" fillId="0" borderId="0" xfId="0" applyFont="1" applyAlignment="1">
      <alignment horizontal="left" vertical="center" wrapText="1"/>
    </xf>
    <xf numFmtId="4" fontId="6" fillId="0" borderId="1" xfId="0" quotePrefix="1" applyNumberFormat="1" applyFont="1" applyBorder="1" applyAlignment="1">
      <alignment horizontal="center" vertical="center"/>
    </xf>
    <xf numFmtId="3" fontId="6" fillId="0" borderId="1" xfId="0" quotePrefix="1" applyNumberFormat="1" applyFont="1" applyBorder="1" applyAlignment="1">
      <alignment horizontal="center" vertical="center"/>
    </xf>
    <xf numFmtId="0" fontId="6" fillId="0" borderId="6" xfId="0" applyFont="1" applyBorder="1" applyAlignment="1">
      <alignment horizontal="center" vertical="center"/>
    </xf>
    <xf numFmtId="3" fontId="6" fillId="0" borderId="1" xfId="2" quotePrefix="1" applyNumberFormat="1" applyFont="1" applyBorder="1" applyAlignment="1">
      <alignment horizontal="center" vertical="center"/>
    </xf>
    <xf numFmtId="3" fontId="6" fillId="0" borderId="1" xfId="2" quotePrefix="1" applyNumberFormat="1" applyFont="1" applyBorder="1" applyAlignment="1">
      <alignment horizontal="center" vertical="center" wrapText="1"/>
    </xf>
    <xf numFmtId="0" fontId="16" fillId="0" borderId="0" xfId="0" applyFont="1" applyAlignment="1">
      <alignment horizontal="center" vertical="center"/>
    </xf>
    <xf numFmtId="1" fontId="6" fillId="0" borderId="1" xfId="1" applyNumberFormat="1" applyFont="1" applyFill="1" applyBorder="1" applyAlignment="1">
      <alignment horizontal="center" vertical="center" wrapText="1"/>
    </xf>
    <xf numFmtId="0" fontId="6" fillId="0" borderId="1" xfId="0" applyFont="1" applyBorder="1" applyAlignment="1">
      <alignment horizontal="center" vertical="center"/>
    </xf>
    <xf numFmtId="0" fontId="4" fillId="0" borderId="1" xfId="0" applyFont="1" applyBorder="1" applyAlignment="1">
      <alignment horizontal="center" vertical="center"/>
    </xf>
    <xf numFmtId="0" fontId="0" fillId="0" borderId="1" xfId="0" applyFont="1" applyBorder="1" applyAlignment="1">
      <alignment horizontal="center" vertical="center" wrapText="1"/>
    </xf>
    <xf numFmtId="3" fontId="19" fillId="0" borderId="1" xfId="0" applyNumberFormat="1" applyFont="1" applyBorder="1" applyAlignment="1">
      <alignment horizontal="right" vertical="center" wrapText="1"/>
    </xf>
    <xf numFmtId="3" fontId="20" fillId="0" borderId="1" xfId="0" applyNumberFormat="1" applyFont="1" applyBorder="1" applyAlignment="1">
      <alignment horizontal="center" vertical="center" wrapText="1"/>
    </xf>
    <xf numFmtId="0" fontId="21" fillId="0" borderId="1" xfId="0" applyFont="1" applyBorder="1" applyAlignment="1">
      <alignment horizontal="left" vertical="center" wrapText="1"/>
    </xf>
    <xf numFmtId="0" fontId="20" fillId="0" borderId="1" xfId="0" applyFont="1" applyBorder="1" applyAlignment="1">
      <alignment vertical="center" wrapText="1"/>
    </xf>
    <xf numFmtId="0" fontId="20" fillId="0" borderId="1" xfId="0" applyFont="1" applyBorder="1" applyAlignment="1">
      <alignment horizontal="center" vertical="center" wrapText="1"/>
    </xf>
    <xf numFmtId="3" fontId="20" fillId="0" borderId="1" xfId="0" applyNumberFormat="1" applyFont="1" applyBorder="1" applyAlignment="1">
      <alignment horizontal="right" vertical="center" wrapText="1"/>
    </xf>
    <xf numFmtId="0" fontId="20" fillId="0" borderId="1" xfId="0" applyFont="1" applyBorder="1" applyAlignment="1">
      <alignment horizontal="left" vertical="center" wrapText="1"/>
    </xf>
    <xf numFmtId="0" fontId="0" fillId="0" borderId="1" xfId="0" applyFont="1" applyBorder="1" applyAlignment="1">
      <alignment horizontal="left" vertical="center" wrapText="1"/>
    </xf>
    <xf numFmtId="1" fontId="20" fillId="0" borderId="1" xfId="0" applyNumberFormat="1" applyFont="1" applyBorder="1" applyAlignment="1">
      <alignment horizontal="center" vertical="center" wrapText="1"/>
    </xf>
    <xf numFmtId="0" fontId="19" fillId="0" borderId="1" xfId="0" applyFont="1" applyBorder="1" applyAlignment="1">
      <alignment horizontal="right" vertical="center" wrapText="1"/>
    </xf>
    <xf numFmtId="166" fontId="20" fillId="0" borderId="1" xfId="1" applyNumberFormat="1" applyFont="1" applyFill="1" applyBorder="1" applyAlignment="1">
      <alignment horizontal="center" vertical="center" wrapText="1"/>
    </xf>
    <xf numFmtId="0" fontId="20" fillId="0" borderId="1" xfId="0" applyFont="1" applyBorder="1" applyAlignment="1">
      <alignment horizontal="right" vertical="center" wrapText="1"/>
    </xf>
    <xf numFmtId="4" fontId="20" fillId="0" borderId="1" xfId="0" applyNumberFormat="1" applyFont="1" applyBorder="1" applyAlignment="1">
      <alignment horizontal="center" vertical="center" wrapText="1"/>
    </xf>
    <xf numFmtId="0" fontId="19" fillId="0" borderId="1" xfId="0" applyFont="1" applyBorder="1" applyAlignment="1">
      <alignment horizontal="center" vertical="center" wrapText="1"/>
    </xf>
    <xf numFmtId="9" fontId="20" fillId="0" borderId="1" xfId="2" applyFont="1" applyFill="1" applyBorder="1" applyAlignment="1">
      <alignment vertical="center" wrapText="1"/>
    </xf>
    <xf numFmtId="2" fontId="20" fillId="0" borderId="1" xfId="0" applyNumberFormat="1" applyFont="1" applyBorder="1" applyAlignment="1">
      <alignment horizontal="center" vertical="center" wrapText="1"/>
    </xf>
    <xf numFmtId="165" fontId="20" fillId="0" borderId="1" xfId="0" applyNumberFormat="1" applyFont="1" applyBorder="1" applyAlignment="1">
      <alignment horizontal="center" vertical="center" wrapText="1"/>
    </xf>
    <xf numFmtId="0" fontId="0" fillId="0" borderId="1" xfId="0" applyFont="1" applyBorder="1" applyAlignment="1">
      <alignment horizontal="right" vertical="center" wrapText="1"/>
    </xf>
    <xf numFmtId="0" fontId="20" fillId="0" borderId="1" xfId="0" applyFont="1" applyBorder="1" applyAlignment="1">
      <alignment horizontal="center" vertical="center"/>
    </xf>
    <xf numFmtId="0" fontId="20" fillId="0" borderId="1" xfId="0" applyFont="1" applyBorder="1" applyAlignment="1">
      <alignment horizontal="right" vertical="center"/>
    </xf>
    <xf numFmtId="1" fontId="19" fillId="0" borderId="1" xfId="0" applyNumberFormat="1" applyFont="1" applyBorder="1" applyAlignment="1">
      <alignment horizontal="center" vertical="center" wrapText="1"/>
    </xf>
    <xf numFmtId="0" fontId="0" fillId="0" borderId="1" xfId="0" applyFont="1" applyBorder="1" applyAlignment="1">
      <alignment horizontal="center" vertical="center"/>
    </xf>
    <xf numFmtId="0" fontId="20" fillId="0" borderId="1" xfId="0" quotePrefix="1" applyFont="1" applyBorder="1" applyAlignment="1">
      <alignment horizontal="center" vertical="center"/>
    </xf>
    <xf numFmtId="0" fontId="0" fillId="0" borderId="1" xfId="0" applyFont="1" applyBorder="1" applyAlignment="1">
      <alignment horizontal="right" vertical="center"/>
    </xf>
    <xf numFmtId="0" fontId="0" fillId="0" borderId="1" xfId="0" applyFont="1" applyBorder="1" applyAlignment="1">
      <alignment vertical="center"/>
    </xf>
    <xf numFmtId="0" fontId="20" fillId="0" borderId="1" xfId="0" applyFont="1" applyBorder="1" applyAlignment="1">
      <alignment vertical="center"/>
    </xf>
    <xf numFmtId="1" fontId="20" fillId="0" borderId="1" xfId="2" applyNumberFormat="1" applyFont="1" applyBorder="1" applyAlignment="1">
      <alignment horizontal="center" vertical="center" wrapText="1"/>
    </xf>
    <xf numFmtId="0" fontId="6" fillId="0" borderId="3" xfId="0" applyFont="1" applyBorder="1" applyAlignment="1">
      <alignment horizontal="center" vertical="center" wrapText="1"/>
    </xf>
    <xf numFmtId="165" fontId="20" fillId="0" borderId="1" xfId="1" applyNumberFormat="1" applyFont="1" applyBorder="1" applyAlignment="1">
      <alignment horizontal="center" vertical="center" wrapText="1"/>
    </xf>
    <xf numFmtId="10" fontId="20" fillId="0" borderId="1" xfId="2" applyNumberFormat="1" applyFont="1" applyBorder="1" applyAlignment="1">
      <alignment horizontal="center" vertical="center" wrapText="1"/>
    </xf>
    <xf numFmtId="0" fontId="20"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0" fillId="0" borderId="1" xfId="0" applyBorder="1" applyAlignment="1">
      <alignment horizontal="center" vertical="center" wrapText="1"/>
    </xf>
    <xf numFmtId="0" fontId="9" fillId="0" borderId="1" xfId="3" quotePrefix="1" applyFont="1" applyBorder="1" applyAlignment="1">
      <alignment horizontal="left" vertical="center" wrapText="1"/>
    </xf>
    <xf numFmtId="0" fontId="19" fillId="0" borderId="1" xfId="0" applyFont="1" applyBorder="1" applyAlignment="1">
      <alignment horizontal="left" vertical="center" wrapText="1"/>
    </xf>
    <xf numFmtId="0" fontId="20" fillId="0" borderId="1" xfId="0" applyFont="1" applyBorder="1" applyAlignment="1">
      <alignment horizontal="left" vertical="center" wrapText="1"/>
    </xf>
    <xf numFmtId="0" fontId="9" fillId="0" borderId="1" xfId="0" applyFont="1" applyBorder="1" applyAlignment="1">
      <alignment horizontal="left" vertical="center" wrapText="1"/>
    </xf>
    <xf numFmtId="0" fontId="0" fillId="0" borderId="1" xfId="0" applyFont="1" applyBorder="1" applyAlignment="1">
      <alignment horizontal="left" vertical="center" wrapText="1"/>
    </xf>
    <xf numFmtId="0" fontId="20" fillId="0" borderId="5" xfId="0" applyFont="1" applyBorder="1" applyAlignment="1">
      <alignment horizontal="left" vertical="center" wrapText="1"/>
    </xf>
    <xf numFmtId="0" fontId="20" fillId="0" borderId="6" xfId="0" applyFont="1" applyBorder="1" applyAlignment="1">
      <alignment horizontal="left" vertical="center" wrapText="1"/>
    </xf>
    <xf numFmtId="0" fontId="5" fillId="0" borderId="1" xfId="0" applyFont="1" applyBorder="1" applyAlignment="1">
      <alignment horizontal="left" vertical="center" wrapText="1"/>
    </xf>
    <xf numFmtId="0" fontId="19" fillId="0" borderId="1" xfId="0" applyFont="1" applyBorder="1" applyAlignment="1">
      <alignment vertical="center" wrapText="1"/>
    </xf>
    <xf numFmtId="0" fontId="2" fillId="0" borderId="0" xfId="0" applyFont="1" applyAlignment="1">
      <alignment horizontal="center" vertical="center" wrapText="1"/>
    </xf>
    <xf numFmtId="0" fontId="21" fillId="0" borderId="1" xfId="0" applyFont="1" applyBorder="1" applyAlignment="1">
      <alignment horizontal="left" vertical="center" wrapText="1"/>
    </xf>
    <xf numFmtId="0" fontId="19" fillId="0" borderId="5" xfId="0" quotePrefix="1" applyFont="1" applyBorder="1" applyAlignment="1">
      <alignment horizontal="left" vertical="center" wrapText="1"/>
    </xf>
    <xf numFmtId="0" fontId="19" fillId="0" borderId="6" xfId="0" quotePrefix="1" applyFont="1" applyBorder="1" applyAlignment="1">
      <alignment horizontal="left" vertical="center" wrapText="1"/>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164" fontId="0" fillId="0" borderId="0" xfId="1" applyNumberFormat="1" applyFont="1" applyBorder="1" applyAlignment="1">
      <alignment horizontal="center" vertical="center" wrapText="1"/>
    </xf>
    <xf numFmtId="0" fontId="6" fillId="0" borderId="1" xfId="0" applyFont="1" applyBorder="1" applyAlignment="1">
      <alignment horizontal="center" vertical="center" wrapText="1"/>
    </xf>
    <xf numFmtId="0" fontId="20" fillId="0" borderId="1" xfId="0" applyFont="1" applyBorder="1" applyAlignment="1">
      <alignment horizontal="center" vertical="center" wrapText="1"/>
    </xf>
    <xf numFmtId="0" fontId="2" fillId="0" borderId="1" xfId="0" applyFont="1" applyBorder="1" applyAlignment="1">
      <alignment horizontal="left" vertical="center" wrapText="1"/>
    </xf>
    <xf numFmtId="0" fontId="16" fillId="0" borderId="0" xfId="0" applyFont="1" applyAlignment="1">
      <alignment horizontal="center"/>
    </xf>
    <xf numFmtId="0" fontId="6" fillId="0" borderId="8" xfId="0" applyFont="1" applyBorder="1" applyAlignment="1">
      <alignment horizontal="center"/>
    </xf>
    <xf numFmtId="0" fontId="6" fillId="0" borderId="1" xfId="0" applyFont="1" applyBorder="1" applyAlignment="1">
      <alignment horizontal="center" vertical="center"/>
    </xf>
    <xf numFmtId="0" fontId="14" fillId="0" borderId="1"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4" xfId="0" applyFont="1" applyBorder="1" applyAlignment="1">
      <alignment horizontal="center" vertical="center" wrapText="1"/>
    </xf>
    <xf numFmtId="0" fontId="6" fillId="0" borderId="5" xfId="0" applyFont="1" applyBorder="1" applyAlignment="1">
      <alignment horizontal="center" vertical="center"/>
    </xf>
    <xf numFmtId="0" fontId="6" fillId="0" borderId="7" xfId="0" applyFont="1" applyBorder="1" applyAlignment="1">
      <alignment horizontal="center" vertical="center"/>
    </xf>
    <xf numFmtId="0" fontId="6" fillId="0" borderId="6" xfId="0" applyFont="1" applyBorder="1" applyAlignment="1">
      <alignment horizontal="center" vertical="center"/>
    </xf>
    <xf numFmtId="0" fontId="6" fillId="0" borderId="9" xfId="0" applyFont="1" applyBorder="1" applyAlignment="1">
      <alignment horizontal="center" vertical="center"/>
    </xf>
    <xf numFmtId="0" fontId="14" fillId="0" borderId="2" xfId="0" applyFont="1" applyBorder="1" applyAlignment="1">
      <alignment horizontal="center" vertical="center"/>
    </xf>
    <xf numFmtId="0" fontId="14" fillId="0" borderId="4" xfId="0" applyFont="1" applyBorder="1" applyAlignment="1">
      <alignment horizontal="center" vertical="center"/>
    </xf>
    <xf numFmtId="0" fontId="17" fillId="0" borderId="0" xfId="0" applyFont="1" applyAlignment="1">
      <alignment horizontal="center" vertical="top"/>
    </xf>
    <xf numFmtId="0" fontId="16" fillId="0" borderId="0" xfId="0" applyFont="1" applyAlignment="1">
      <alignment horizontal="center" vertical="center"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11" fillId="0" borderId="0" xfId="0" applyFont="1" applyAlignment="1">
      <alignment horizontal="center" wrapText="1"/>
    </xf>
    <xf numFmtId="0" fontId="16" fillId="0" borderId="0" xfId="0" applyFont="1" applyAlignment="1">
      <alignment horizontal="center" vertical="center"/>
    </xf>
    <xf numFmtId="0" fontId="16" fillId="0" borderId="0" xfId="0" applyFont="1" applyAlignment="1">
      <alignment horizontal="center" wrapText="1"/>
    </xf>
  </cellXfs>
  <cellStyles count="4">
    <cellStyle name="Comma" xfId="1" builtinId="3"/>
    <cellStyle name="Normal" xfId="0" builtinId="0"/>
    <cellStyle name="Normal 29" xfId="3"/>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2"/>
  <sheetViews>
    <sheetView zoomScale="70" zoomScaleNormal="70" zoomScaleSheetLayoutView="100" workbookViewId="0">
      <selection activeCell="K6" sqref="K6"/>
    </sheetView>
  </sheetViews>
  <sheetFormatPr defaultColWidth="9" defaultRowHeight="15.5"/>
  <cols>
    <col min="1" max="1" width="4.75" style="12" customWidth="1"/>
    <col min="2" max="2" width="16" style="12" customWidth="1"/>
    <col min="3" max="3" width="34.08203125" style="12" customWidth="1"/>
    <col min="4" max="4" width="12" style="12" customWidth="1"/>
    <col min="5" max="5" width="14.83203125" style="12" hidden="1" customWidth="1"/>
    <col min="6" max="6" width="15.75" style="32" customWidth="1"/>
    <col min="7" max="7" width="14.83203125" style="32" customWidth="1"/>
    <col min="8" max="8" width="7.58203125" style="12" customWidth="1"/>
    <col min="9" max="16384" width="9" style="12"/>
  </cols>
  <sheetData>
    <row r="1" spans="1:9" ht="38.5" customHeight="1">
      <c r="A1" s="128" t="s">
        <v>240</v>
      </c>
      <c r="B1" s="128"/>
      <c r="C1" s="128"/>
      <c r="D1" s="128"/>
      <c r="E1" s="128"/>
      <c r="F1" s="128"/>
      <c r="G1" s="128"/>
      <c r="H1" s="128"/>
      <c r="I1" s="13"/>
    </row>
    <row r="2" spans="1:9">
      <c r="A2" s="1"/>
      <c r="B2" s="1"/>
      <c r="C2" s="28"/>
      <c r="D2" s="1"/>
      <c r="E2" s="1"/>
      <c r="F2" s="31"/>
      <c r="H2" s="1"/>
      <c r="I2" s="13"/>
    </row>
    <row r="3" spans="1:9" ht="35" customHeight="1">
      <c r="A3" s="2" t="s">
        <v>2</v>
      </c>
      <c r="B3" s="2"/>
      <c r="C3" s="15" t="s">
        <v>3</v>
      </c>
      <c r="D3" s="2" t="s">
        <v>0</v>
      </c>
      <c r="E3" s="2" t="s">
        <v>4</v>
      </c>
      <c r="F3" s="33" t="s">
        <v>31</v>
      </c>
      <c r="G3" s="33" t="s">
        <v>194</v>
      </c>
      <c r="H3" s="15" t="s">
        <v>39</v>
      </c>
      <c r="I3" s="135"/>
    </row>
    <row r="4" spans="1:9" ht="21" customHeight="1">
      <c r="A4" s="2" t="s">
        <v>5</v>
      </c>
      <c r="B4" s="138" t="s">
        <v>26</v>
      </c>
      <c r="C4" s="138"/>
      <c r="D4" s="138"/>
      <c r="E4" s="138"/>
      <c r="F4" s="138"/>
      <c r="G4" s="138"/>
      <c r="H4" s="138"/>
      <c r="I4" s="135"/>
    </row>
    <row r="5" spans="1:9" ht="35" customHeight="1">
      <c r="A5" s="80">
        <v>1</v>
      </c>
      <c r="B5" s="120" t="s">
        <v>218</v>
      </c>
      <c r="C5" s="120"/>
      <c r="D5" s="81" t="s">
        <v>1</v>
      </c>
      <c r="E5" s="82"/>
      <c r="F5" s="83"/>
      <c r="G5" s="111">
        <v>0.75529999999999997</v>
      </c>
      <c r="H5" s="84"/>
      <c r="I5" s="35"/>
    </row>
    <row r="6" spans="1:9" s="28" customFormat="1" ht="39.75" customHeight="1">
      <c r="A6" s="136">
        <v>2</v>
      </c>
      <c r="B6" s="137" t="s">
        <v>24</v>
      </c>
      <c r="C6" s="85" t="s">
        <v>12</v>
      </c>
      <c r="D6" s="86" t="s">
        <v>13</v>
      </c>
      <c r="E6" s="87">
        <v>33940</v>
      </c>
      <c r="F6" s="83">
        <v>27405</v>
      </c>
      <c r="G6" s="83">
        <v>25000</v>
      </c>
      <c r="H6" s="86"/>
      <c r="I6" s="8"/>
    </row>
    <row r="7" spans="1:9" s="28" customFormat="1" ht="20.149999999999999" customHeight="1">
      <c r="A7" s="136"/>
      <c r="B7" s="137"/>
      <c r="C7" s="85" t="s">
        <v>180</v>
      </c>
      <c r="D7" s="86" t="s">
        <v>32</v>
      </c>
      <c r="E7" s="87">
        <v>520</v>
      </c>
      <c r="F7" s="83">
        <v>710</v>
      </c>
      <c r="G7" s="83">
        <v>900</v>
      </c>
      <c r="H7" s="86"/>
      <c r="I7" s="8"/>
    </row>
    <row r="8" spans="1:9" s="28" customFormat="1" ht="20.149999999999999" customHeight="1">
      <c r="A8" s="136"/>
      <c r="B8" s="137"/>
      <c r="C8" s="85" t="s">
        <v>17</v>
      </c>
      <c r="D8" s="86" t="s">
        <v>32</v>
      </c>
      <c r="E8" s="87">
        <v>50</v>
      </c>
      <c r="F8" s="83">
        <v>64</v>
      </c>
      <c r="G8" s="83">
        <v>150</v>
      </c>
      <c r="H8" s="86"/>
      <c r="I8" s="8"/>
    </row>
    <row r="9" spans="1:9" s="28" customFormat="1" ht="20.149999999999999" customHeight="1">
      <c r="A9" s="136"/>
      <c r="B9" s="137" t="s">
        <v>25</v>
      </c>
      <c r="C9" s="88" t="s">
        <v>18</v>
      </c>
      <c r="D9" s="86" t="s">
        <v>33</v>
      </c>
      <c r="E9" s="87">
        <v>2500</v>
      </c>
      <c r="F9" s="83">
        <v>2470</v>
      </c>
      <c r="G9" s="83">
        <v>2500</v>
      </c>
      <c r="H9" s="86"/>
      <c r="I9" s="8"/>
    </row>
    <row r="10" spans="1:9" s="28" customFormat="1" ht="20.149999999999999" customHeight="1">
      <c r="A10" s="136"/>
      <c r="B10" s="137"/>
      <c r="C10" s="88" t="s">
        <v>19</v>
      </c>
      <c r="D10" s="86" t="s">
        <v>33</v>
      </c>
      <c r="E10" s="87">
        <v>9330</v>
      </c>
      <c r="F10" s="83">
        <v>9520</v>
      </c>
      <c r="G10" s="83">
        <v>9600</v>
      </c>
      <c r="H10" s="86"/>
      <c r="I10" s="8"/>
    </row>
    <row r="11" spans="1:9" s="28" customFormat="1" ht="20.149999999999999" customHeight="1">
      <c r="A11" s="136"/>
      <c r="B11" s="137"/>
      <c r="C11" s="88" t="s">
        <v>20</v>
      </c>
      <c r="D11" s="86" t="s">
        <v>33</v>
      </c>
      <c r="E11" s="87">
        <v>24480</v>
      </c>
      <c r="F11" s="83">
        <v>24600</v>
      </c>
      <c r="G11" s="83">
        <v>25000</v>
      </c>
      <c r="H11" s="86"/>
      <c r="I11" s="8"/>
    </row>
    <row r="12" spans="1:9" s="28" customFormat="1" ht="20.149999999999999" customHeight="1">
      <c r="A12" s="136"/>
      <c r="B12" s="137"/>
      <c r="C12" s="88" t="s">
        <v>21</v>
      </c>
      <c r="D12" s="86" t="s">
        <v>33</v>
      </c>
      <c r="E12" s="87">
        <v>6700</v>
      </c>
      <c r="F12" s="83">
        <v>6700</v>
      </c>
      <c r="G12" s="83">
        <v>7000</v>
      </c>
      <c r="H12" s="86"/>
      <c r="I12" s="8"/>
    </row>
    <row r="13" spans="1:9" s="28" customFormat="1" ht="20.149999999999999" customHeight="1">
      <c r="A13" s="136"/>
      <c r="B13" s="137"/>
      <c r="C13" s="88" t="s">
        <v>22</v>
      </c>
      <c r="D13" s="86" t="s">
        <v>33</v>
      </c>
      <c r="E13" s="87">
        <v>125800</v>
      </c>
      <c r="F13" s="83">
        <v>126000</v>
      </c>
      <c r="G13" s="83">
        <v>200000</v>
      </c>
      <c r="H13" s="86"/>
      <c r="I13" s="8"/>
    </row>
    <row r="14" spans="1:9" s="28" customFormat="1">
      <c r="A14" s="136"/>
      <c r="B14" s="121" t="s">
        <v>23</v>
      </c>
      <c r="C14" s="121"/>
      <c r="D14" s="86" t="s">
        <v>13</v>
      </c>
      <c r="E14" s="87">
        <v>3100</v>
      </c>
      <c r="F14" s="83">
        <v>5580</v>
      </c>
      <c r="G14" s="83">
        <v>8000</v>
      </c>
      <c r="H14" s="86"/>
      <c r="I14" s="8"/>
    </row>
    <row r="15" spans="1:9" s="28" customFormat="1" ht="31">
      <c r="A15" s="118">
        <v>3</v>
      </c>
      <c r="B15" s="123" t="s">
        <v>28</v>
      </c>
      <c r="C15" s="89" t="s">
        <v>29</v>
      </c>
      <c r="D15" s="81" t="s">
        <v>34</v>
      </c>
      <c r="E15" s="82">
        <v>250000</v>
      </c>
      <c r="F15" s="83">
        <v>225000</v>
      </c>
      <c r="G15" s="83">
        <v>300000</v>
      </c>
      <c r="H15" s="81"/>
      <c r="I15" s="8"/>
    </row>
    <row r="16" spans="1:9" s="28" customFormat="1" ht="21" customHeight="1">
      <c r="A16" s="118"/>
      <c r="B16" s="123"/>
      <c r="C16" s="89" t="s">
        <v>30</v>
      </c>
      <c r="D16" s="81" t="s">
        <v>181</v>
      </c>
      <c r="E16" s="82"/>
      <c r="F16" s="83">
        <v>105</v>
      </c>
      <c r="G16" s="90">
        <v>150</v>
      </c>
      <c r="H16" s="81"/>
      <c r="I16" s="8"/>
    </row>
    <row r="17" spans="1:9" s="28" customFormat="1" ht="30" customHeight="1">
      <c r="A17" s="80">
        <v>4</v>
      </c>
      <c r="B17" s="120" t="s">
        <v>219</v>
      </c>
      <c r="C17" s="120"/>
      <c r="D17" s="81" t="s">
        <v>221</v>
      </c>
      <c r="E17" s="82"/>
      <c r="F17" s="83">
        <v>30</v>
      </c>
      <c r="G17" s="108">
        <v>20</v>
      </c>
      <c r="H17" s="81"/>
      <c r="I17" s="8"/>
    </row>
    <row r="18" spans="1:9" s="28" customFormat="1" ht="30" customHeight="1">
      <c r="A18" s="80">
        <v>5</v>
      </c>
      <c r="B18" s="116" t="s">
        <v>220</v>
      </c>
      <c r="C18" s="117"/>
      <c r="D18" s="81" t="s">
        <v>1</v>
      </c>
      <c r="E18" s="82"/>
      <c r="F18" s="83"/>
      <c r="G18" s="110">
        <v>1.5</v>
      </c>
      <c r="H18" s="81"/>
      <c r="I18" s="8"/>
    </row>
    <row r="19" spans="1:9" s="28" customFormat="1">
      <c r="A19" s="15" t="s">
        <v>7</v>
      </c>
      <c r="B19" s="129" t="s">
        <v>6</v>
      </c>
      <c r="C19" s="129"/>
      <c r="D19" s="129"/>
      <c r="E19" s="129"/>
      <c r="F19" s="129"/>
      <c r="G19" s="129"/>
      <c r="H19" s="129"/>
      <c r="I19" s="8"/>
    </row>
    <row r="20" spans="1:9" s="28" customFormat="1" ht="31">
      <c r="A20" s="9">
        <v>5</v>
      </c>
      <c r="B20" s="123" t="s">
        <v>187</v>
      </c>
      <c r="C20" s="123"/>
      <c r="D20" s="81" t="s">
        <v>188</v>
      </c>
      <c r="E20" s="91"/>
      <c r="F20" s="86">
        <v>51</v>
      </c>
      <c r="G20" s="90">
        <v>76</v>
      </c>
      <c r="H20" s="81"/>
      <c r="I20" s="8"/>
    </row>
    <row r="21" spans="1:9" s="28" customFormat="1" ht="18.75" customHeight="1">
      <c r="A21" s="9">
        <v>6</v>
      </c>
      <c r="B21" s="121" t="s">
        <v>182</v>
      </c>
      <c r="C21" s="121"/>
      <c r="D21" s="86" t="s">
        <v>1</v>
      </c>
      <c r="E21" s="91">
        <v>14.66</v>
      </c>
      <c r="F21" s="86">
        <v>5.27</v>
      </c>
      <c r="G21" s="92">
        <v>4</v>
      </c>
      <c r="H21" s="81"/>
      <c r="I21" s="8"/>
    </row>
    <row r="22" spans="1:9" s="28" customFormat="1" ht="18.75" customHeight="1">
      <c r="A22" s="9">
        <v>7</v>
      </c>
      <c r="B22" s="123" t="s">
        <v>185</v>
      </c>
      <c r="C22" s="123"/>
      <c r="D22" s="81" t="s">
        <v>1</v>
      </c>
      <c r="E22" s="91"/>
      <c r="F22" s="86">
        <v>100</v>
      </c>
      <c r="G22" s="90">
        <v>100</v>
      </c>
      <c r="H22" s="81"/>
      <c r="I22" s="8"/>
    </row>
    <row r="23" spans="1:9" s="28" customFormat="1" ht="18.75" customHeight="1">
      <c r="A23" s="9"/>
      <c r="B23" s="123" t="s">
        <v>189</v>
      </c>
      <c r="C23" s="123"/>
      <c r="D23" s="81" t="s">
        <v>190</v>
      </c>
      <c r="E23" s="91"/>
      <c r="F23" s="86">
        <v>12</v>
      </c>
      <c r="G23" s="90">
        <v>10</v>
      </c>
      <c r="H23" s="81"/>
      <c r="I23" s="8"/>
    </row>
    <row r="24" spans="1:9" s="28" customFormat="1" ht="18.75" customHeight="1">
      <c r="A24" s="9"/>
      <c r="B24" s="123" t="s">
        <v>191</v>
      </c>
      <c r="C24" s="123"/>
      <c r="D24" s="81" t="s">
        <v>190</v>
      </c>
      <c r="E24" s="91"/>
      <c r="F24" s="86">
        <v>6</v>
      </c>
      <c r="G24" s="90">
        <v>8</v>
      </c>
      <c r="H24" s="81"/>
      <c r="I24" s="8"/>
    </row>
    <row r="25" spans="1:9" s="28" customFormat="1" ht="18.75" customHeight="1">
      <c r="A25" s="9">
        <v>8</v>
      </c>
      <c r="B25" s="121" t="s">
        <v>186</v>
      </c>
      <c r="C25" s="121"/>
      <c r="D25" s="86" t="s">
        <v>1</v>
      </c>
      <c r="E25" s="93">
        <v>29</v>
      </c>
      <c r="F25" s="86">
        <v>33</v>
      </c>
      <c r="G25" s="90">
        <v>35</v>
      </c>
      <c r="H25" s="86"/>
      <c r="I25" s="13"/>
    </row>
    <row r="26" spans="1:9" s="28" customFormat="1" ht="18.75" customHeight="1">
      <c r="A26" s="9">
        <v>9</v>
      </c>
      <c r="B26" s="121" t="s">
        <v>192</v>
      </c>
      <c r="C26" s="121"/>
      <c r="D26" s="86" t="s">
        <v>193</v>
      </c>
      <c r="E26" s="93"/>
      <c r="F26" s="86"/>
      <c r="G26" s="90">
        <v>80</v>
      </c>
      <c r="H26" s="86"/>
      <c r="I26" s="13"/>
    </row>
    <row r="27" spans="1:9" s="28" customFormat="1" ht="18.75" customHeight="1">
      <c r="A27" s="9">
        <v>10</v>
      </c>
      <c r="B27" s="120" t="s">
        <v>14</v>
      </c>
      <c r="C27" s="120"/>
      <c r="D27" s="81" t="s">
        <v>1</v>
      </c>
      <c r="E27" s="91">
        <v>97</v>
      </c>
      <c r="F27" s="86">
        <v>93</v>
      </c>
      <c r="G27" s="90">
        <v>95</v>
      </c>
      <c r="H27" s="81"/>
      <c r="I27" s="13"/>
    </row>
    <row r="28" spans="1:9" s="28" customFormat="1" ht="18.75" customHeight="1">
      <c r="A28" s="9">
        <v>12</v>
      </c>
      <c r="B28" s="121" t="s">
        <v>183</v>
      </c>
      <c r="C28" s="121"/>
      <c r="D28" s="81" t="s">
        <v>1</v>
      </c>
      <c r="E28" s="91">
        <v>80</v>
      </c>
      <c r="F28" s="94">
        <v>87.63</v>
      </c>
      <c r="G28" s="90">
        <v>90</v>
      </c>
      <c r="H28" s="81"/>
      <c r="I28" s="13"/>
    </row>
    <row r="29" spans="1:9" s="28" customFormat="1" ht="20.25" customHeight="1">
      <c r="A29" s="9">
        <v>13</v>
      </c>
      <c r="B29" s="121" t="s">
        <v>222</v>
      </c>
      <c r="C29" s="121"/>
      <c r="D29" s="86" t="s">
        <v>1</v>
      </c>
      <c r="E29" s="93">
        <v>57</v>
      </c>
      <c r="F29" s="83"/>
      <c r="G29" s="90">
        <v>100</v>
      </c>
      <c r="H29" s="81"/>
      <c r="I29" s="7"/>
    </row>
    <row r="30" spans="1:9" s="28" customFormat="1" ht="18.75" customHeight="1">
      <c r="A30" s="9">
        <v>14</v>
      </c>
      <c r="B30" s="120" t="s">
        <v>9</v>
      </c>
      <c r="C30" s="120"/>
      <c r="D30" s="81" t="s">
        <v>1</v>
      </c>
      <c r="E30" s="91">
        <v>98</v>
      </c>
      <c r="F30" s="86">
        <v>98.6</v>
      </c>
      <c r="G30" s="90">
        <v>99</v>
      </c>
      <c r="H30" s="81"/>
      <c r="I30" s="13"/>
    </row>
    <row r="31" spans="1:9" s="28" customFormat="1" ht="18.75" customHeight="1">
      <c r="A31" s="153">
        <v>15</v>
      </c>
      <c r="B31" s="119" t="s">
        <v>235</v>
      </c>
      <c r="C31" s="119"/>
      <c r="D31" s="81" t="s">
        <v>237</v>
      </c>
      <c r="E31" s="24" t="s">
        <v>27</v>
      </c>
      <c r="F31" s="112"/>
      <c r="G31" s="90">
        <v>1</v>
      </c>
      <c r="H31" s="81"/>
      <c r="I31" s="13"/>
    </row>
    <row r="32" spans="1:9" s="28" customFormat="1" ht="18.75" customHeight="1">
      <c r="A32" s="154"/>
      <c r="B32" s="119" t="s">
        <v>236</v>
      </c>
      <c r="C32" s="119"/>
      <c r="D32" s="81" t="s">
        <v>238</v>
      </c>
      <c r="E32" s="24" t="s">
        <v>27</v>
      </c>
      <c r="F32" s="86"/>
      <c r="G32" s="90">
        <v>21</v>
      </c>
      <c r="H32" s="81"/>
      <c r="I32" s="13"/>
    </row>
    <row r="33" spans="1:9" s="28" customFormat="1" ht="39.75" customHeight="1">
      <c r="A33" s="118">
        <v>16</v>
      </c>
      <c r="B33" s="127" t="s">
        <v>214</v>
      </c>
      <c r="C33" s="127"/>
      <c r="D33" s="81" t="s">
        <v>1</v>
      </c>
      <c r="E33" s="91">
        <v>98</v>
      </c>
      <c r="F33" s="86">
        <v>95</v>
      </c>
      <c r="G33" s="90">
        <v>95</v>
      </c>
      <c r="H33" s="81"/>
      <c r="I33" s="13"/>
    </row>
    <row r="34" spans="1:9" s="28" customFormat="1" ht="35.25" customHeight="1">
      <c r="A34" s="118"/>
      <c r="B34" s="120" t="s">
        <v>215</v>
      </c>
      <c r="C34" s="120"/>
      <c r="D34" s="81" t="s">
        <v>1</v>
      </c>
      <c r="E34" s="91"/>
      <c r="F34" s="86">
        <v>90</v>
      </c>
      <c r="G34" s="90">
        <v>90</v>
      </c>
      <c r="H34" s="81"/>
      <c r="I34" s="13"/>
    </row>
    <row r="35" spans="1:9" s="28" customFormat="1" ht="22.5" customHeight="1">
      <c r="A35" s="25" t="s">
        <v>8</v>
      </c>
      <c r="B35" s="126" t="s">
        <v>10</v>
      </c>
      <c r="C35" s="126"/>
      <c r="D35" s="81"/>
      <c r="E35" s="95"/>
      <c r="F35" s="86"/>
      <c r="G35" s="96"/>
      <c r="H35" s="81"/>
      <c r="I35" s="13"/>
    </row>
    <row r="36" spans="1:9" s="28" customFormat="1" ht="25" customHeight="1">
      <c r="A36" s="26">
        <v>17</v>
      </c>
      <c r="B36" s="122" t="s">
        <v>184</v>
      </c>
      <c r="C36" s="122"/>
      <c r="D36" s="26" t="s">
        <v>1</v>
      </c>
      <c r="E36" s="27">
        <v>98</v>
      </c>
      <c r="F36" s="97">
        <f>3852/6619*100</f>
        <v>58.196102130231154</v>
      </c>
      <c r="G36" s="98">
        <v>80</v>
      </c>
      <c r="H36" s="26"/>
      <c r="I36" s="10"/>
    </row>
    <row r="37" spans="1:9" s="28" customFormat="1" ht="27" customHeight="1">
      <c r="A37" s="9">
        <v>18</v>
      </c>
      <c r="B37" s="123" t="s">
        <v>216</v>
      </c>
      <c r="C37" s="123"/>
      <c r="D37" s="81" t="s">
        <v>1</v>
      </c>
      <c r="E37" s="91">
        <v>98</v>
      </c>
      <c r="F37" s="86"/>
      <c r="G37" s="90">
        <v>80</v>
      </c>
      <c r="H37" s="81"/>
      <c r="I37" s="13"/>
    </row>
    <row r="38" spans="1:9" s="28" customFormat="1" ht="25" customHeight="1">
      <c r="A38" s="26">
        <v>19</v>
      </c>
      <c r="B38" s="122" t="s">
        <v>11</v>
      </c>
      <c r="C38" s="122"/>
      <c r="D38" s="26" t="s">
        <v>1</v>
      </c>
      <c r="E38" s="27"/>
      <c r="F38" s="86">
        <v>41.43</v>
      </c>
      <c r="G38" s="97">
        <v>41.45</v>
      </c>
      <c r="H38" s="26"/>
      <c r="I38" s="11"/>
    </row>
    <row r="39" spans="1:9" s="28" customFormat="1" ht="25" customHeight="1">
      <c r="A39" s="15" t="s">
        <v>15</v>
      </c>
      <c r="B39" s="129" t="s">
        <v>234</v>
      </c>
      <c r="C39" s="129"/>
      <c r="D39" s="81"/>
      <c r="E39" s="99"/>
      <c r="F39" s="86"/>
      <c r="G39" s="90"/>
      <c r="H39" s="81"/>
      <c r="I39" s="13"/>
    </row>
    <row r="40" spans="1:9" s="28" customFormat="1" ht="34.5" customHeight="1">
      <c r="A40" s="3">
        <v>20</v>
      </c>
      <c r="B40" s="121" t="s">
        <v>239</v>
      </c>
      <c r="C40" s="121"/>
      <c r="D40" s="100" t="s">
        <v>1</v>
      </c>
      <c r="E40" s="101">
        <v>600</v>
      </c>
      <c r="F40" s="100"/>
      <c r="G40" s="102">
        <v>3</v>
      </c>
      <c r="H40" s="100"/>
      <c r="I40" s="6"/>
    </row>
    <row r="41" spans="1:9" s="28" customFormat="1" ht="34.5" customHeight="1">
      <c r="A41" s="132">
        <v>21</v>
      </c>
      <c r="B41" s="124" t="s">
        <v>223</v>
      </c>
      <c r="C41" s="125"/>
      <c r="D41" s="103" t="s">
        <v>1</v>
      </c>
      <c r="E41" s="101"/>
      <c r="F41" s="100"/>
      <c r="G41" s="102">
        <v>100</v>
      </c>
      <c r="H41" s="100"/>
      <c r="I41" s="6"/>
    </row>
    <row r="42" spans="1:9" s="28" customFormat="1" ht="34.5" customHeight="1">
      <c r="A42" s="133"/>
      <c r="B42" s="124" t="s">
        <v>224</v>
      </c>
      <c r="C42" s="125"/>
      <c r="D42" s="103" t="s">
        <v>1</v>
      </c>
      <c r="E42" s="101"/>
      <c r="F42" s="100"/>
      <c r="G42" s="102">
        <v>90</v>
      </c>
      <c r="H42" s="100"/>
      <c r="I42" s="6"/>
    </row>
    <row r="43" spans="1:9" s="28" customFormat="1" ht="33" customHeight="1">
      <c r="A43" s="133"/>
      <c r="B43" s="120" t="s">
        <v>228</v>
      </c>
      <c r="C43" s="120"/>
      <c r="D43" s="103" t="s">
        <v>1</v>
      </c>
      <c r="E43" s="101"/>
      <c r="F43" s="104"/>
      <c r="G43" s="102">
        <v>90</v>
      </c>
      <c r="H43" s="100"/>
      <c r="I43" s="13"/>
    </row>
    <row r="44" spans="1:9" s="28" customFormat="1" ht="36" customHeight="1">
      <c r="A44" s="133"/>
      <c r="B44" s="130" t="s">
        <v>229</v>
      </c>
      <c r="C44" s="131"/>
      <c r="D44" s="103" t="s">
        <v>1</v>
      </c>
      <c r="E44" s="101"/>
      <c r="F44" s="104"/>
      <c r="G44" s="102">
        <v>20</v>
      </c>
      <c r="H44" s="100"/>
      <c r="I44" s="13"/>
    </row>
    <row r="45" spans="1:9" s="28" customFormat="1" ht="35" customHeight="1">
      <c r="A45" s="134"/>
      <c r="B45" s="130" t="s">
        <v>230</v>
      </c>
      <c r="C45" s="131"/>
      <c r="D45" s="103" t="s">
        <v>1</v>
      </c>
      <c r="E45" s="101"/>
      <c r="F45" s="104"/>
      <c r="G45" s="102">
        <v>15</v>
      </c>
      <c r="H45" s="100"/>
      <c r="I45" s="13"/>
    </row>
    <row r="46" spans="1:9" ht="73" customHeight="1">
      <c r="A46" s="3">
        <v>22</v>
      </c>
      <c r="B46" s="120" t="s">
        <v>225</v>
      </c>
      <c r="C46" s="120"/>
      <c r="D46" s="103" t="s">
        <v>1</v>
      </c>
      <c r="E46" s="105">
        <v>90</v>
      </c>
      <c r="F46" s="103"/>
      <c r="G46" s="102">
        <v>100</v>
      </c>
      <c r="H46" s="103"/>
    </row>
    <row r="47" spans="1:9" ht="59.25" customHeight="1">
      <c r="A47" s="3">
        <v>23</v>
      </c>
      <c r="B47" s="120" t="s">
        <v>227</v>
      </c>
      <c r="C47" s="120"/>
      <c r="D47" s="103" t="s">
        <v>1</v>
      </c>
      <c r="E47" s="106"/>
      <c r="F47" s="107"/>
      <c r="G47" s="102">
        <v>10</v>
      </c>
      <c r="H47" s="106"/>
    </row>
    <row r="48" spans="1:9" ht="49" customHeight="1">
      <c r="A48" s="113">
        <v>24</v>
      </c>
      <c r="B48" s="116" t="s">
        <v>226</v>
      </c>
      <c r="C48" s="117"/>
      <c r="D48" s="103" t="s">
        <v>1</v>
      </c>
      <c r="E48" s="106"/>
      <c r="F48" s="107"/>
      <c r="G48" s="102">
        <v>95</v>
      </c>
      <c r="H48" s="106"/>
    </row>
    <row r="49" spans="1:8" ht="55.5" customHeight="1">
      <c r="A49" s="115"/>
      <c r="B49" s="120" t="s">
        <v>231</v>
      </c>
      <c r="C49" s="120"/>
      <c r="D49" s="103" t="s">
        <v>1</v>
      </c>
      <c r="E49" s="106"/>
      <c r="F49" s="107"/>
      <c r="G49" s="102">
        <v>100</v>
      </c>
      <c r="H49" s="106"/>
    </row>
    <row r="50" spans="1:8" ht="34" customHeight="1">
      <c r="A50" s="113">
        <v>25</v>
      </c>
      <c r="B50" s="116" t="s">
        <v>232</v>
      </c>
      <c r="C50" s="117"/>
      <c r="D50" s="103" t="s">
        <v>1</v>
      </c>
      <c r="E50" s="106"/>
      <c r="F50" s="107"/>
      <c r="G50" s="102">
        <v>100</v>
      </c>
      <c r="H50" s="106"/>
    </row>
    <row r="51" spans="1:8" ht="66" customHeight="1">
      <c r="A51" s="114"/>
      <c r="B51" s="116" t="s">
        <v>233</v>
      </c>
      <c r="C51" s="117"/>
      <c r="D51" s="103" t="s">
        <v>1</v>
      </c>
      <c r="E51" s="106"/>
      <c r="F51" s="107"/>
      <c r="G51" s="102">
        <v>100</v>
      </c>
      <c r="H51" s="106"/>
    </row>
    <row r="52" spans="1:8" ht="45" customHeight="1">
      <c r="A52" s="115"/>
      <c r="B52" s="120" t="s">
        <v>217</v>
      </c>
      <c r="C52" s="120"/>
      <c r="D52" s="103" t="s">
        <v>193</v>
      </c>
      <c r="E52" s="106"/>
      <c r="F52" s="107"/>
      <c r="G52" s="102">
        <v>1</v>
      </c>
      <c r="H52" s="106"/>
    </row>
  </sheetData>
  <mergeCells count="51">
    <mergeCell ref="I3:I4"/>
    <mergeCell ref="A6:A14"/>
    <mergeCell ref="B6:B8"/>
    <mergeCell ref="B9:B13"/>
    <mergeCell ref="B14:C14"/>
    <mergeCell ref="B4:H4"/>
    <mergeCell ref="B5:C5"/>
    <mergeCell ref="A1:H1"/>
    <mergeCell ref="A15:A16"/>
    <mergeCell ref="B15:B16"/>
    <mergeCell ref="B46:C46"/>
    <mergeCell ref="B21:C21"/>
    <mergeCell ref="B19:H19"/>
    <mergeCell ref="B25:C25"/>
    <mergeCell ref="B27:C27"/>
    <mergeCell ref="B39:C39"/>
    <mergeCell ref="B20:C20"/>
    <mergeCell ref="B22:C22"/>
    <mergeCell ref="B44:C44"/>
    <mergeCell ref="B45:C45"/>
    <mergeCell ref="A41:A45"/>
    <mergeCell ref="B23:C23"/>
    <mergeCell ref="B24:C24"/>
    <mergeCell ref="B17:C17"/>
    <mergeCell ref="B18:C18"/>
    <mergeCell ref="B51:C51"/>
    <mergeCell ref="B50:C50"/>
    <mergeCell ref="B35:C35"/>
    <mergeCell ref="B38:C38"/>
    <mergeCell ref="B28:C28"/>
    <mergeCell ref="B29:C29"/>
    <mergeCell ref="B30:C30"/>
    <mergeCell ref="B33:C33"/>
    <mergeCell ref="B26:C26"/>
    <mergeCell ref="B47:C47"/>
    <mergeCell ref="B49:C49"/>
    <mergeCell ref="B31:C31"/>
    <mergeCell ref="A50:A52"/>
    <mergeCell ref="B48:C48"/>
    <mergeCell ref="A48:A49"/>
    <mergeCell ref="A33:A34"/>
    <mergeCell ref="B32:C32"/>
    <mergeCell ref="B34:C34"/>
    <mergeCell ref="B40:C40"/>
    <mergeCell ref="B43:C43"/>
    <mergeCell ref="B36:C36"/>
    <mergeCell ref="B37:C37"/>
    <mergeCell ref="B41:C41"/>
    <mergeCell ref="B42:C42"/>
    <mergeCell ref="B52:C52"/>
    <mergeCell ref="A31:A32"/>
  </mergeCells>
  <pageMargins left="0.59055118110236227" right="0.19685039370078741" top="0.44" bottom="0.39370078740157483" header="0.31496062992125984" footer="0.31496062992125984"/>
  <pageSetup paperSize="9" scale="85"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zoomScale="85" zoomScaleNormal="85" workbookViewId="0">
      <selection sqref="A1:H1"/>
    </sheetView>
  </sheetViews>
  <sheetFormatPr defaultRowHeight="15.5"/>
  <cols>
    <col min="1" max="1" width="6.58203125" style="42" customWidth="1"/>
    <col min="2" max="2" width="38.83203125" style="42" customWidth="1"/>
    <col min="3" max="3" width="11.75" style="42" customWidth="1"/>
    <col min="4" max="4" width="13.5" style="42" customWidth="1"/>
    <col min="5" max="5" width="15" style="42" customWidth="1"/>
    <col min="6" max="6" width="13" style="42" customWidth="1"/>
    <col min="7" max="7" width="11.25" style="42" customWidth="1"/>
    <col min="8" max="8" width="8.58203125" style="42"/>
  </cols>
  <sheetData>
    <row r="1" spans="1:8" ht="22" customHeight="1">
      <c r="A1" s="139" t="s">
        <v>241</v>
      </c>
      <c r="B1" s="139"/>
      <c r="C1" s="139"/>
      <c r="D1" s="139"/>
      <c r="E1" s="139"/>
      <c r="F1" s="139"/>
      <c r="G1" s="139"/>
      <c r="H1" s="139"/>
    </row>
    <row r="2" spans="1:8" ht="17.5">
      <c r="A2" s="139" t="s">
        <v>35</v>
      </c>
      <c r="B2" s="139"/>
      <c r="C2" s="139"/>
      <c r="D2" s="139"/>
      <c r="E2" s="139"/>
      <c r="F2" s="139"/>
      <c r="G2" s="139"/>
      <c r="H2" s="139"/>
    </row>
    <row r="3" spans="1:8">
      <c r="A3" s="140"/>
      <c r="B3" s="140"/>
      <c r="C3" s="140"/>
      <c r="D3" s="140"/>
      <c r="E3" s="140"/>
      <c r="F3" s="140"/>
      <c r="G3" s="140"/>
      <c r="H3" s="140"/>
    </row>
    <row r="4" spans="1:8" ht="60">
      <c r="A4" s="47" t="s">
        <v>2</v>
      </c>
      <c r="B4" s="47" t="s">
        <v>36</v>
      </c>
      <c r="C4" s="47" t="s">
        <v>0</v>
      </c>
      <c r="D4" s="33" t="s">
        <v>37</v>
      </c>
      <c r="E4" s="33" t="s">
        <v>38</v>
      </c>
      <c r="F4" s="33" t="s">
        <v>126</v>
      </c>
      <c r="G4" s="33" t="s">
        <v>127</v>
      </c>
      <c r="H4" s="47" t="s">
        <v>39</v>
      </c>
    </row>
    <row r="5" spans="1:8" ht="26.5" customHeight="1">
      <c r="A5" s="47" t="s">
        <v>5</v>
      </c>
      <c r="B5" s="53" t="s">
        <v>40</v>
      </c>
      <c r="C5" s="47"/>
      <c r="D5" s="33"/>
      <c r="E5" s="33"/>
      <c r="F5" s="33"/>
      <c r="G5" s="33"/>
      <c r="H5" s="47"/>
    </row>
    <row r="6" spans="1:8" s="43" customFormat="1" ht="36.65" customHeight="1">
      <c r="A6" s="3">
        <v>1</v>
      </c>
      <c r="B6" s="14" t="s">
        <v>41</v>
      </c>
      <c r="C6" s="3" t="s">
        <v>13</v>
      </c>
      <c r="D6" s="16">
        <v>11500</v>
      </c>
      <c r="E6" s="16">
        <v>12140</v>
      </c>
      <c r="F6" s="16">
        <f>E6/D6%</f>
        <v>105.56521739130434</v>
      </c>
      <c r="G6" s="16" t="s">
        <v>65</v>
      </c>
      <c r="H6" s="41"/>
    </row>
    <row r="7" spans="1:8" s="42" customFormat="1" ht="36.65" customHeight="1">
      <c r="A7" s="3">
        <v>2</v>
      </c>
      <c r="B7" s="14" t="s">
        <v>201</v>
      </c>
      <c r="C7" s="3" t="s">
        <v>1</v>
      </c>
      <c r="D7" s="40">
        <v>10</v>
      </c>
      <c r="E7" s="39">
        <v>10.5</v>
      </c>
      <c r="F7" s="16">
        <f>E7/D7%</f>
        <v>105</v>
      </c>
      <c r="G7" s="16" t="s">
        <v>65</v>
      </c>
      <c r="H7" s="41"/>
    </row>
    <row r="8" spans="1:8" s="42" customFormat="1" ht="36.65" customHeight="1">
      <c r="A8" s="3">
        <v>3</v>
      </c>
      <c r="B8" s="54" t="s">
        <v>202</v>
      </c>
      <c r="C8" s="55"/>
      <c r="D8" s="16">
        <v>48</v>
      </c>
      <c r="E8" s="16">
        <v>51</v>
      </c>
      <c r="F8" s="16">
        <f t="shared" ref="F8:F9" si="0">E8/D8%</f>
        <v>106.25</v>
      </c>
      <c r="G8" s="16" t="s">
        <v>65</v>
      </c>
      <c r="H8" s="41"/>
    </row>
    <row r="9" spans="1:8" s="42" customFormat="1" ht="36.65" customHeight="1">
      <c r="A9" s="3">
        <v>4</v>
      </c>
      <c r="B9" s="14" t="s">
        <v>42</v>
      </c>
      <c r="C9" s="3" t="s">
        <v>98</v>
      </c>
      <c r="D9" s="3">
        <v>1</v>
      </c>
      <c r="E9" s="3">
        <v>5</v>
      </c>
      <c r="F9" s="16">
        <f t="shared" si="0"/>
        <v>500</v>
      </c>
      <c r="G9" s="16" t="s">
        <v>65</v>
      </c>
      <c r="H9" s="41"/>
    </row>
    <row r="10" spans="1:8" ht="36.65" customHeight="1">
      <c r="A10" s="47" t="s">
        <v>7</v>
      </c>
      <c r="B10" s="56" t="s">
        <v>43</v>
      </c>
      <c r="C10" s="3"/>
      <c r="D10" s="3"/>
      <c r="E10" s="3"/>
      <c r="F10" s="3"/>
      <c r="G10" s="3"/>
      <c r="H10" s="41"/>
    </row>
    <row r="11" spans="1:8" ht="36.65" customHeight="1">
      <c r="A11" s="3">
        <v>5</v>
      </c>
      <c r="B11" s="14" t="s">
        <v>44</v>
      </c>
      <c r="C11" s="3" t="s">
        <v>45</v>
      </c>
      <c r="D11" s="3">
        <v>2025</v>
      </c>
      <c r="E11" s="3">
        <v>2023</v>
      </c>
      <c r="F11" s="3">
        <v>100</v>
      </c>
      <c r="G11" s="3" t="s">
        <v>64</v>
      </c>
      <c r="H11" s="41"/>
    </row>
    <row r="12" spans="1:8" ht="36.65" customHeight="1">
      <c r="A12" s="3">
        <v>6</v>
      </c>
      <c r="B12" s="14" t="s">
        <v>46</v>
      </c>
      <c r="C12" s="3" t="s">
        <v>1</v>
      </c>
      <c r="D12" s="23">
        <v>85</v>
      </c>
      <c r="E12" s="23">
        <v>85.4</v>
      </c>
      <c r="F12" s="23">
        <f>E12/D12%</f>
        <v>100.47058823529413</v>
      </c>
      <c r="G12" s="16" t="s">
        <v>65</v>
      </c>
      <c r="H12" s="41"/>
    </row>
    <row r="13" spans="1:8" ht="49.5" customHeight="1">
      <c r="A13" s="79">
        <v>7</v>
      </c>
      <c r="B13" s="14" t="s">
        <v>47</v>
      </c>
      <c r="C13" s="3" t="s">
        <v>1</v>
      </c>
      <c r="D13" s="57">
        <v>100</v>
      </c>
      <c r="E13" s="57">
        <v>100</v>
      </c>
      <c r="F13" s="57">
        <v>100</v>
      </c>
      <c r="G13" s="3" t="s">
        <v>64</v>
      </c>
      <c r="H13" s="41"/>
    </row>
    <row r="14" spans="1:8" ht="49.5" customHeight="1">
      <c r="A14" s="79">
        <v>8</v>
      </c>
      <c r="B14" s="14" t="s">
        <v>48</v>
      </c>
      <c r="C14" s="3" t="s">
        <v>1</v>
      </c>
      <c r="D14" s="23" t="s">
        <v>175</v>
      </c>
      <c r="E14" s="23" t="s">
        <v>198</v>
      </c>
      <c r="F14" s="23"/>
      <c r="G14" s="16" t="s">
        <v>65</v>
      </c>
      <c r="H14" s="41"/>
    </row>
    <row r="15" spans="1:8" ht="33" customHeight="1">
      <c r="A15" s="79">
        <v>9</v>
      </c>
      <c r="B15" s="14" t="s">
        <v>49</v>
      </c>
      <c r="C15" s="3" t="s">
        <v>1</v>
      </c>
      <c r="D15" s="23">
        <v>98</v>
      </c>
      <c r="E15" s="23">
        <v>95</v>
      </c>
      <c r="F15" s="23">
        <f>E15/D15%</f>
        <v>96.938775510204081</v>
      </c>
      <c r="G15" s="58" t="s">
        <v>173</v>
      </c>
      <c r="H15" s="41"/>
    </row>
    <row r="16" spans="1:8" ht="62.5" customHeight="1">
      <c r="A16" s="79">
        <v>10</v>
      </c>
      <c r="B16" s="14" t="s">
        <v>50</v>
      </c>
      <c r="C16" s="3" t="s">
        <v>1</v>
      </c>
      <c r="D16" s="18">
        <v>90</v>
      </c>
      <c r="E16" s="18">
        <v>90</v>
      </c>
      <c r="F16" s="23">
        <f t="shared" ref="F16:F25" si="1">E16/D16%</f>
        <v>100</v>
      </c>
      <c r="G16" s="3" t="s">
        <v>64</v>
      </c>
      <c r="H16" s="41"/>
    </row>
    <row r="17" spans="1:8" ht="40.5" customHeight="1">
      <c r="A17" s="79">
        <v>11</v>
      </c>
      <c r="B17" s="14" t="s">
        <v>51</v>
      </c>
      <c r="C17" s="3" t="s">
        <v>1</v>
      </c>
      <c r="D17" s="39">
        <v>6.6</v>
      </c>
      <c r="E17" s="39">
        <v>5.5</v>
      </c>
      <c r="F17" s="23">
        <f t="shared" si="1"/>
        <v>83.333333333333329</v>
      </c>
      <c r="G17" s="58" t="s">
        <v>173</v>
      </c>
      <c r="H17" s="41"/>
    </row>
    <row r="18" spans="1:8" ht="29.5" customHeight="1">
      <c r="A18" s="47" t="s">
        <v>8</v>
      </c>
      <c r="B18" s="59" t="s">
        <v>52</v>
      </c>
      <c r="C18" s="3"/>
      <c r="D18" s="58"/>
      <c r="E18" s="58"/>
      <c r="F18" s="58"/>
      <c r="G18" s="58"/>
      <c r="H18" s="41"/>
    </row>
    <row r="19" spans="1:8" ht="49.5" customHeight="1">
      <c r="A19" s="3">
        <v>12</v>
      </c>
      <c r="B19" s="14" t="s">
        <v>53</v>
      </c>
      <c r="C19" s="3" t="s">
        <v>1</v>
      </c>
      <c r="D19" s="23">
        <v>100</v>
      </c>
      <c r="E19" s="23">
        <v>100</v>
      </c>
      <c r="F19" s="23">
        <f t="shared" si="1"/>
        <v>100</v>
      </c>
      <c r="G19" s="3" t="s">
        <v>64</v>
      </c>
      <c r="H19" s="41"/>
    </row>
    <row r="20" spans="1:8" ht="49.5" customHeight="1">
      <c r="A20" s="3">
        <v>13</v>
      </c>
      <c r="B20" s="14" t="s">
        <v>54</v>
      </c>
      <c r="C20" s="3" t="s">
        <v>1</v>
      </c>
      <c r="D20" s="23">
        <v>80</v>
      </c>
      <c r="E20" s="23">
        <v>85</v>
      </c>
      <c r="F20" s="23">
        <f t="shared" si="1"/>
        <v>106.25</v>
      </c>
      <c r="G20" s="16" t="s">
        <v>65</v>
      </c>
      <c r="H20" s="41"/>
    </row>
    <row r="21" spans="1:8" ht="49.5" customHeight="1">
      <c r="A21" s="3">
        <v>14</v>
      </c>
      <c r="B21" s="14" t="s">
        <v>55</v>
      </c>
      <c r="C21" s="3" t="s">
        <v>56</v>
      </c>
      <c r="D21" s="23">
        <v>100</v>
      </c>
      <c r="E21" s="23">
        <v>43</v>
      </c>
      <c r="F21" s="23">
        <f t="shared" si="1"/>
        <v>43</v>
      </c>
      <c r="G21" s="58" t="s">
        <v>173</v>
      </c>
      <c r="H21" s="41"/>
    </row>
    <row r="22" spans="1:8" ht="31" customHeight="1">
      <c r="A22" s="47" t="s">
        <v>15</v>
      </c>
      <c r="B22" s="59" t="s">
        <v>57</v>
      </c>
      <c r="C22" s="3"/>
      <c r="D22" s="60"/>
      <c r="E22" s="60"/>
      <c r="F22" s="60"/>
      <c r="G22" s="60"/>
      <c r="H22" s="41"/>
    </row>
    <row r="23" spans="1:8" ht="49.5" customHeight="1">
      <c r="A23" s="3">
        <v>15</v>
      </c>
      <c r="B23" s="14" t="s">
        <v>58</v>
      </c>
      <c r="C23" s="3" t="s">
        <v>1</v>
      </c>
      <c r="D23" s="23">
        <v>100</v>
      </c>
      <c r="E23" s="23">
        <v>100</v>
      </c>
      <c r="F23" s="23">
        <f t="shared" si="1"/>
        <v>100</v>
      </c>
      <c r="G23" s="60" t="s">
        <v>64</v>
      </c>
      <c r="H23" s="41"/>
    </row>
    <row r="24" spans="1:8" ht="49.5" customHeight="1">
      <c r="A24" s="3">
        <v>16</v>
      </c>
      <c r="B24" s="14" t="s">
        <v>59</v>
      </c>
      <c r="C24" s="3" t="s">
        <v>1</v>
      </c>
      <c r="D24" s="23">
        <v>90</v>
      </c>
      <c r="E24" s="23">
        <v>91</v>
      </c>
      <c r="F24" s="23">
        <f t="shared" si="1"/>
        <v>101.11111111111111</v>
      </c>
      <c r="G24" s="60" t="s">
        <v>65</v>
      </c>
      <c r="H24" s="41"/>
    </row>
    <row r="25" spans="1:8" ht="25" customHeight="1">
      <c r="A25" s="3">
        <v>17</v>
      </c>
      <c r="B25" s="41" t="s">
        <v>60</v>
      </c>
      <c r="C25" s="3" t="s">
        <v>16</v>
      </c>
      <c r="D25" s="3">
        <v>80</v>
      </c>
      <c r="E25" s="3">
        <v>51</v>
      </c>
      <c r="F25" s="23">
        <f t="shared" si="1"/>
        <v>63.75</v>
      </c>
      <c r="G25" s="3" t="s">
        <v>173</v>
      </c>
      <c r="H25" s="41"/>
    </row>
  </sheetData>
  <mergeCells count="3">
    <mergeCell ref="A1:H1"/>
    <mergeCell ref="A2:H2"/>
    <mergeCell ref="A3:H3"/>
  </mergeCells>
  <pageMargins left="0.70866141732283472" right="0.70866141732283472" top="0.74803149606299213" bottom="0.74803149606299213" header="0.31496062992125984" footer="0.31496062992125984"/>
  <pageSetup paperSize="9" orientation="landscape"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4"/>
  <sheetViews>
    <sheetView zoomScale="85" zoomScaleNormal="85" workbookViewId="0">
      <selection sqref="A1:I1"/>
    </sheetView>
  </sheetViews>
  <sheetFormatPr defaultRowHeight="15.5"/>
  <cols>
    <col min="1" max="1" width="6.33203125" customWidth="1"/>
    <col min="2" max="2" width="47.33203125" customWidth="1"/>
    <col min="3" max="3" width="11.83203125" customWidth="1"/>
    <col min="4" max="4" width="13.58203125" customWidth="1"/>
    <col min="5" max="5" width="13.08203125" customWidth="1"/>
    <col min="6" max="6" width="8.08203125" hidden="1" customWidth="1"/>
    <col min="7" max="7" width="12.5" customWidth="1"/>
    <col min="8" max="8" width="12.75" style="1" customWidth="1"/>
    <col min="9" max="9" width="10.33203125" customWidth="1"/>
  </cols>
  <sheetData>
    <row r="1" spans="1:11" ht="17.5">
      <c r="A1" s="155" t="s">
        <v>242</v>
      </c>
      <c r="B1" s="155"/>
      <c r="C1" s="155"/>
      <c r="D1" s="155"/>
      <c r="E1" s="155"/>
      <c r="F1" s="155"/>
      <c r="G1" s="155"/>
      <c r="H1" s="155"/>
      <c r="I1" s="155"/>
    </row>
    <row r="2" spans="1:11" s="32" customFormat="1" ht="25" customHeight="1">
      <c r="A2" s="156" t="s">
        <v>174</v>
      </c>
      <c r="B2" s="156"/>
      <c r="C2" s="156"/>
      <c r="D2" s="156"/>
      <c r="E2" s="156"/>
      <c r="F2" s="156"/>
      <c r="G2" s="156"/>
      <c r="H2" s="156"/>
      <c r="I2" s="156"/>
    </row>
    <row r="3" spans="1:11" s="42" customFormat="1">
      <c r="H3" s="31"/>
    </row>
    <row r="4" spans="1:11" s="42" customFormat="1" ht="15.65" customHeight="1">
      <c r="A4" s="142" t="s">
        <v>2</v>
      </c>
      <c r="B4" s="142" t="s">
        <v>88</v>
      </c>
      <c r="C4" s="142" t="s">
        <v>89</v>
      </c>
      <c r="D4" s="142" t="s">
        <v>90</v>
      </c>
      <c r="E4" s="143" t="s">
        <v>38</v>
      </c>
      <c r="F4" s="46"/>
      <c r="G4" s="143" t="s">
        <v>126</v>
      </c>
      <c r="H4" s="143" t="s">
        <v>127</v>
      </c>
      <c r="I4" s="143" t="s">
        <v>39</v>
      </c>
    </row>
    <row r="5" spans="1:11" s="42" customFormat="1" ht="45">
      <c r="A5" s="142"/>
      <c r="B5" s="142"/>
      <c r="C5" s="142"/>
      <c r="D5" s="142"/>
      <c r="E5" s="144"/>
      <c r="F5" s="33" t="s">
        <v>91</v>
      </c>
      <c r="G5" s="144"/>
      <c r="H5" s="144"/>
      <c r="I5" s="144"/>
    </row>
    <row r="6" spans="1:11" s="42" customFormat="1" ht="38.15" customHeight="1">
      <c r="A6" s="47" t="s">
        <v>5</v>
      </c>
      <c r="B6" s="48" t="s">
        <v>63</v>
      </c>
      <c r="C6" s="49"/>
      <c r="D6" s="49"/>
      <c r="E6" s="19"/>
      <c r="F6" s="19"/>
      <c r="G6" s="19"/>
      <c r="H6" s="3"/>
      <c r="I6" s="19"/>
    </row>
    <row r="7" spans="1:11" s="42" customFormat="1" ht="38.15" customHeight="1">
      <c r="A7" s="141">
        <v>1</v>
      </c>
      <c r="B7" s="5" t="s">
        <v>12</v>
      </c>
      <c r="C7" s="3" t="s">
        <v>13</v>
      </c>
      <c r="D7" s="16">
        <v>2825</v>
      </c>
      <c r="E7" s="16">
        <v>2850</v>
      </c>
      <c r="F7" s="18">
        <f>E7*100/D7</f>
        <v>100.88495575221239</v>
      </c>
      <c r="G7" s="17">
        <f>E7/D7%</f>
        <v>100.88495575221239</v>
      </c>
      <c r="H7" s="3" t="s">
        <v>64</v>
      </c>
      <c r="I7" s="19"/>
    </row>
    <row r="8" spans="1:11" s="42" customFormat="1" ht="38.15" customHeight="1">
      <c r="A8" s="141"/>
      <c r="B8" s="5" t="s">
        <v>195</v>
      </c>
      <c r="C8" s="3" t="s">
        <v>13</v>
      </c>
      <c r="D8" s="16">
        <v>1500</v>
      </c>
      <c r="E8" s="16">
        <v>1700</v>
      </c>
      <c r="F8" s="3">
        <v>170</v>
      </c>
      <c r="G8" s="17">
        <f>E8/D8%</f>
        <v>113.33333333333333</v>
      </c>
      <c r="H8" s="3" t="s">
        <v>93</v>
      </c>
      <c r="I8" s="19"/>
    </row>
    <row r="9" spans="1:11" s="42" customFormat="1" ht="38.15" customHeight="1">
      <c r="A9" s="3">
        <v>2</v>
      </c>
      <c r="B9" s="5" t="s">
        <v>201</v>
      </c>
      <c r="C9" s="3" t="s">
        <v>1</v>
      </c>
      <c r="D9" s="50" t="s">
        <v>203</v>
      </c>
      <c r="E9" s="3">
        <v>10</v>
      </c>
      <c r="F9" s="3">
        <v>100</v>
      </c>
      <c r="G9" s="3">
        <v>100</v>
      </c>
      <c r="H9" s="3" t="s">
        <v>64</v>
      </c>
      <c r="I9" s="19"/>
      <c r="K9" s="51"/>
    </row>
    <row r="10" spans="1:11" s="42" customFormat="1" ht="38.15" customHeight="1">
      <c r="A10" s="3">
        <v>3</v>
      </c>
      <c r="B10" s="5" t="s">
        <v>94</v>
      </c>
      <c r="C10" s="3" t="s">
        <v>95</v>
      </c>
      <c r="D10" s="3" t="s">
        <v>96</v>
      </c>
      <c r="E10" s="3" t="s">
        <v>96</v>
      </c>
      <c r="F10" s="3">
        <v>100</v>
      </c>
      <c r="G10" s="3">
        <v>100</v>
      </c>
      <c r="H10" s="3" t="s">
        <v>64</v>
      </c>
      <c r="I10" s="19"/>
    </row>
    <row r="11" spans="1:11" s="42" customFormat="1" ht="38.15" customHeight="1">
      <c r="A11" s="3">
        <v>4</v>
      </c>
      <c r="B11" s="5" t="s">
        <v>97</v>
      </c>
      <c r="C11" s="3" t="s">
        <v>98</v>
      </c>
      <c r="D11" s="3">
        <v>2</v>
      </c>
      <c r="E11" s="3">
        <v>2</v>
      </c>
      <c r="F11" s="3">
        <v>100</v>
      </c>
      <c r="G11" s="3">
        <f>E11/D11%</f>
        <v>100</v>
      </c>
      <c r="H11" s="3" t="s">
        <v>64</v>
      </c>
      <c r="I11" s="19"/>
    </row>
    <row r="12" spans="1:11" s="42" customFormat="1" ht="38.15" customHeight="1">
      <c r="A12" s="47" t="s">
        <v>7</v>
      </c>
      <c r="B12" s="48" t="s">
        <v>120</v>
      </c>
      <c r="C12" s="3"/>
      <c r="D12" s="3"/>
      <c r="E12" s="3"/>
      <c r="F12" s="3"/>
      <c r="G12" s="3"/>
      <c r="H12" s="3"/>
      <c r="I12" s="19"/>
    </row>
    <row r="13" spans="1:11" s="42" customFormat="1" ht="38.15" customHeight="1">
      <c r="A13" s="3">
        <v>5</v>
      </c>
      <c r="B13" s="14" t="s">
        <v>49</v>
      </c>
      <c r="C13" s="3" t="s">
        <v>1</v>
      </c>
      <c r="D13" s="3">
        <v>98</v>
      </c>
      <c r="E13" s="3">
        <v>95</v>
      </c>
      <c r="F13" s="3"/>
      <c r="G13" s="23">
        <f>E13/D13%</f>
        <v>96.938775510204081</v>
      </c>
      <c r="H13" s="39" t="s">
        <v>173</v>
      </c>
      <c r="I13" s="19"/>
    </row>
    <row r="14" spans="1:11" s="42" customFormat="1" ht="38.15" customHeight="1">
      <c r="A14" s="141">
        <v>6</v>
      </c>
      <c r="B14" s="5" t="s">
        <v>99</v>
      </c>
      <c r="C14" s="3" t="s">
        <v>1</v>
      </c>
      <c r="D14" s="3" t="s">
        <v>100</v>
      </c>
      <c r="E14" s="3">
        <v>100</v>
      </c>
      <c r="F14" s="3">
        <v>100</v>
      </c>
      <c r="G14" s="23">
        <v>100</v>
      </c>
      <c r="H14" s="3" t="s">
        <v>64</v>
      </c>
      <c r="I14" s="19"/>
    </row>
    <row r="15" spans="1:11" s="42" customFormat="1" ht="38.15" customHeight="1">
      <c r="A15" s="141"/>
      <c r="B15" s="5" t="s">
        <v>101</v>
      </c>
      <c r="C15" s="3" t="s">
        <v>1</v>
      </c>
      <c r="D15" s="3">
        <v>90</v>
      </c>
      <c r="E15" s="3">
        <v>100</v>
      </c>
      <c r="F15" s="3">
        <v>111</v>
      </c>
      <c r="G15" s="23">
        <f>E15/D15%</f>
        <v>111.11111111111111</v>
      </c>
      <c r="H15" s="3" t="s">
        <v>93</v>
      </c>
      <c r="I15" s="19"/>
    </row>
    <row r="16" spans="1:11" s="42" customFormat="1" ht="38.15" customHeight="1">
      <c r="A16" s="141"/>
      <c r="B16" s="5" t="s">
        <v>102</v>
      </c>
      <c r="C16" s="3" t="s">
        <v>1</v>
      </c>
      <c r="D16" s="3">
        <v>90</v>
      </c>
      <c r="E16" s="3">
        <v>100</v>
      </c>
      <c r="F16" s="3">
        <v>111</v>
      </c>
      <c r="G16" s="23">
        <f>E16/D16%</f>
        <v>111.11111111111111</v>
      </c>
      <c r="H16" s="3" t="s">
        <v>93</v>
      </c>
      <c r="I16" s="19"/>
    </row>
    <row r="17" spans="1:9" s="42" customFormat="1" ht="38.15" customHeight="1">
      <c r="A17" s="3">
        <v>7</v>
      </c>
      <c r="B17" s="5" t="s">
        <v>103</v>
      </c>
      <c r="C17" s="3" t="s">
        <v>1</v>
      </c>
      <c r="D17" s="3">
        <v>15</v>
      </c>
      <c r="E17" s="3">
        <v>13</v>
      </c>
      <c r="F17" s="3"/>
      <c r="G17" s="23">
        <f>D17/E17%</f>
        <v>115.38461538461539</v>
      </c>
      <c r="H17" s="3" t="s">
        <v>64</v>
      </c>
      <c r="I17" s="41"/>
    </row>
    <row r="18" spans="1:9" s="42" customFormat="1" ht="38.15" customHeight="1">
      <c r="A18" s="3">
        <v>8</v>
      </c>
      <c r="B18" s="5" t="s">
        <v>104</v>
      </c>
      <c r="C18" s="3" t="s">
        <v>1</v>
      </c>
      <c r="D18" s="3">
        <v>18.73</v>
      </c>
      <c r="E18" s="3">
        <v>8.43</v>
      </c>
      <c r="F18" s="23"/>
      <c r="G18" s="23">
        <f>D18/E18%</f>
        <v>222.18268090154211</v>
      </c>
      <c r="H18" s="39" t="s">
        <v>173</v>
      </c>
      <c r="I18" s="19"/>
    </row>
    <row r="19" spans="1:9" s="42" customFormat="1" ht="38.15" customHeight="1">
      <c r="A19" s="4">
        <v>9</v>
      </c>
      <c r="B19" s="5" t="s">
        <v>105</v>
      </c>
      <c r="C19" s="3" t="s">
        <v>1</v>
      </c>
      <c r="D19" s="3">
        <v>80</v>
      </c>
      <c r="E19" s="3">
        <v>81.8</v>
      </c>
      <c r="F19" s="18">
        <f>(546/667*100)/D19*100</f>
        <v>102.3238380809595</v>
      </c>
      <c r="G19" s="3">
        <f>E19/D19%</f>
        <v>102.24999999999999</v>
      </c>
      <c r="H19" s="3" t="s">
        <v>93</v>
      </c>
      <c r="I19" s="19"/>
    </row>
    <row r="20" spans="1:9" s="42" customFormat="1" ht="52.5" customHeight="1">
      <c r="A20" s="4">
        <v>10</v>
      </c>
      <c r="B20" s="5" t="s">
        <v>106</v>
      </c>
      <c r="C20" s="3" t="s">
        <v>1</v>
      </c>
      <c r="D20" s="3">
        <v>100</v>
      </c>
      <c r="E20" s="3">
        <v>100</v>
      </c>
      <c r="F20" s="3">
        <v>100</v>
      </c>
      <c r="G20" s="3">
        <f>E20/D20%</f>
        <v>100</v>
      </c>
      <c r="H20" s="3" t="s">
        <v>64</v>
      </c>
      <c r="I20" s="19"/>
    </row>
    <row r="21" spans="1:9" s="42" customFormat="1" ht="52.5" customHeight="1">
      <c r="A21" s="141">
        <v>11</v>
      </c>
      <c r="B21" s="5" t="s">
        <v>107</v>
      </c>
      <c r="C21" s="3" t="s">
        <v>1</v>
      </c>
      <c r="D21" s="3">
        <v>100</v>
      </c>
      <c r="E21" s="3">
        <v>100</v>
      </c>
      <c r="F21" s="3">
        <v>100</v>
      </c>
      <c r="G21" s="3">
        <f t="shared" ref="G21:G23" si="0">E21/D21%</f>
        <v>100</v>
      </c>
      <c r="H21" s="3" t="s">
        <v>64</v>
      </c>
      <c r="I21" s="19"/>
    </row>
    <row r="22" spans="1:9" s="42" customFormat="1" ht="38.5" customHeight="1">
      <c r="A22" s="141"/>
      <c r="B22" s="5" t="s">
        <v>108</v>
      </c>
      <c r="C22" s="3" t="s">
        <v>1</v>
      </c>
      <c r="D22" s="3">
        <v>80</v>
      </c>
      <c r="E22" s="3">
        <v>90</v>
      </c>
      <c r="F22" s="3">
        <v>125</v>
      </c>
      <c r="G22" s="3">
        <f t="shared" si="0"/>
        <v>112.5</v>
      </c>
      <c r="H22" s="3" t="s">
        <v>93</v>
      </c>
      <c r="I22" s="19"/>
    </row>
    <row r="23" spans="1:9" s="42" customFormat="1" ht="38.5" customHeight="1">
      <c r="A23" s="132">
        <v>12</v>
      </c>
      <c r="B23" s="5" t="s">
        <v>109</v>
      </c>
      <c r="C23" s="3" t="s">
        <v>1</v>
      </c>
      <c r="D23" s="3">
        <v>80</v>
      </c>
      <c r="E23" s="3">
        <v>100</v>
      </c>
      <c r="F23" s="3">
        <v>125</v>
      </c>
      <c r="G23" s="3">
        <f t="shared" si="0"/>
        <v>125</v>
      </c>
      <c r="H23" s="3" t="s">
        <v>93</v>
      </c>
      <c r="I23" s="19"/>
    </row>
    <row r="24" spans="1:9" s="42" customFormat="1" ht="38.5" customHeight="1">
      <c r="A24" s="134"/>
      <c r="B24" s="5" t="s">
        <v>110</v>
      </c>
      <c r="C24" s="3" t="s">
        <v>1</v>
      </c>
      <c r="D24" s="3">
        <v>100</v>
      </c>
      <c r="E24" s="3">
        <v>100</v>
      </c>
      <c r="F24" s="3">
        <v>100</v>
      </c>
      <c r="G24" s="3">
        <f>E24/D24%</f>
        <v>100</v>
      </c>
      <c r="H24" s="3" t="s">
        <v>64</v>
      </c>
      <c r="I24" s="19"/>
    </row>
    <row r="25" spans="1:9" s="42" customFormat="1" ht="38.5" customHeight="1">
      <c r="A25" s="47" t="s">
        <v>8</v>
      </c>
      <c r="B25" s="48" t="s">
        <v>78</v>
      </c>
      <c r="C25" s="3"/>
      <c r="D25" s="3"/>
      <c r="E25" s="3"/>
      <c r="F25" s="3"/>
      <c r="G25" s="3"/>
      <c r="H25" s="3"/>
      <c r="I25" s="19"/>
    </row>
    <row r="26" spans="1:9" s="42" customFormat="1" ht="38.5" customHeight="1">
      <c r="A26" s="132">
        <v>13</v>
      </c>
      <c r="B26" s="5" t="s">
        <v>111</v>
      </c>
      <c r="C26" s="3" t="s">
        <v>1</v>
      </c>
      <c r="D26" s="3">
        <v>41</v>
      </c>
      <c r="E26" s="3">
        <v>51</v>
      </c>
      <c r="F26" s="3">
        <v>124.39</v>
      </c>
      <c r="G26" s="23">
        <f>E26/D26%</f>
        <v>124.39024390243902</v>
      </c>
      <c r="H26" s="3" t="s">
        <v>93</v>
      </c>
      <c r="I26" s="19"/>
    </row>
    <row r="27" spans="1:9" s="42" customFormat="1" ht="38.5" customHeight="1">
      <c r="A27" s="134"/>
      <c r="B27" s="5" t="s">
        <v>112</v>
      </c>
      <c r="C27" s="3" t="s">
        <v>32</v>
      </c>
      <c r="D27" s="3">
        <v>50</v>
      </c>
      <c r="E27" s="3">
        <v>50</v>
      </c>
      <c r="F27" s="3">
        <v>100</v>
      </c>
      <c r="G27" s="3">
        <f>E27/D27%</f>
        <v>100</v>
      </c>
      <c r="H27" s="3" t="s">
        <v>64</v>
      </c>
      <c r="I27" s="19"/>
    </row>
    <row r="28" spans="1:9" s="42" customFormat="1" ht="38.5" customHeight="1">
      <c r="A28" s="3">
        <v>14</v>
      </c>
      <c r="B28" s="5" t="s">
        <v>113</v>
      </c>
      <c r="C28" s="3" t="s">
        <v>1</v>
      </c>
      <c r="D28" s="3">
        <v>97.5</v>
      </c>
      <c r="E28" s="3">
        <v>100</v>
      </c>
      <c r="F28" s="3">
        <v>102.56</v>
      </c>
      <c r="G28" s="23">
        <f t="shared" ref="G28:G34" si="1">E28/D28%</f>
        <v>102.56410256410257</v>
      </c>
      <c r="H28" s="3" t="s">
        <v>93</v>
      </c>
      <c r="I28" s="19"/>
    </row>
    <row r="29" spans="1:9" s="42" customFormat="1" ht="38.5" customHeight="1">
      <c r="A29" s="3">
        <v>15</v>
      </c>
      <c r="B29" s="5" t="s">
        <v>199</v>
      </c>
      <c r="C29" s="3" t="s">
        <v>1</v>
      </c>
      <c r="D29" s="3">
        <v>80</v>
      </c>
      <c r="E29" s="3">
        <v>85</v>
      </c>
      <c r="F29" s="3">
        <v>125</v>
      </c>
      <c r="G29" s="3">
        <f t="shared" si="1"/>
        <v>106.25</v>
      </c>
      <c r="H29" s="3" t="s">
        <v>93</v>
      </c>
      <c r="I29" s="19"/>
    </row>
    <row r="30" spans="1:9" s="42" customFormat="1" ht="32.5" customHeight="1">
      <c r="A30" s="47" t="s">
        <v>15</v>
      </c>
      <c r="B30" s="48" t="s">
        <v>83</v>
      </c>
      <c r="C30" s="3"/>
      <c r="D30" s="3"/>
      <c r="E30" s="3"/>
      <c r="F30" s="3"/>
      <c r="G30" s="3"/>
      <c r="H30" s="3"/>
      <c r="I30" s="19"/>
    </row>
    <row r="31" spans="1:9" s="42" customFormat="1" ht="50.15" customHeight="1">
      <c r="A31" s="141" t="s">
        <v>114</v>
      </c>
      <c r="B31" s="5" t="s">
        <v>115</v>
      </c>
      <c r="C31" s="3" t="s">
        <v>1</v>
      </c>
      <c r="D31" s="3">
        <v>90</v>
      </c>
      <c r="E31" s="3">
        <v>100</v>
      </c>
      <c r="F31" s="3">
        <v>111</v>
      </c>
      <c r="G31" s="23">
        <f t="shared" si="1"/>
        <v>111.11111111111111</v>
      </c>
      <c r="H31" s="3" t="s">
        <v>93</v>
      </c>
      <c r="I31" s="41"/>
    </row>
    <row r="32" spans="1:9" s="42" customFormat="1" ht="39" customHeight="1">
      <c r="A32" s="141"/>
      <c r="B32" s="5" t="s">
        <v>116</v>
      </c>
      <c r="C32" s="3" t="s">
        <v>1</v>
      </c>
      <c r="D32" s="3">
        <v>85</v>
      </c>
      <c r="E32" s="3">
        <v>98.2</v>
      </c>
      <c r="F32" s="3">
        <v>98.18</v>
      </c>
      <c r="G32" s="23">
        <f t="shared" si="1"/>
        <v>115.52941176470588</v>
      </c>
      <c r="H32" s="3" t="s">
        <v>93</v>
      </c>
      <c r="I32" s="41"/>
    </row>
    <row r="33" spans="1:9" s="42" customFormat="1" ht="26.5" customHeight="1">
      <c r="A33" s="141"/>
      <c r="B33" s="52" t="s">
        <v>117</v>
      </c>
      <c r="C33" s="3" t="s">
        <v>118</v>
      </c>
      <c r="D33" s="3">
        <v>50</v>
      </c>
      <c r="E33" s="3">
        <v>40</v>
      </c>
      <c r="F33" s="3"/>
      <c r="G33" s="23">
        <f t="shared" si="1"/>
        <v>80</v>
      </c>
      <c r="H33" s="3" t="s">
        <v>173</v>
      </c>
      <c r="I33" s="19"/>
    </row>
    <row r="34" spans="1:9" s="42" customFormat="1" ht="38.5" customHeight="1">
      <c r="A34" s="3">
        <v>17</v>
      </c>
      <c r="B34" s="5" t="s">
        <v>119</v>
      </c>
      <c r="C34" s="3" t="s">
        <v>118</v>
      </c>
      <c r="D34" s="3">
        <v>6</v>
      </c>
      <c r="E34" s="3">
        <v>6</v>
      </c>
      <c r="F34" s="3">
        <v>100</v>
      </c>
      <c r="G34" s="23">
        <f t="shared" si="1"/>
        <v>100</v>
      </c>
      <c r="H34" s="3" t="s">
        <v>64</v>
      </c>
      <c r="I34" s="19"/>
    </row>
  </sheetData>
  <mergeCells count="16">
    <mergeCell ref="A1:I1"/>
    <mergeCell ref="A23:A24"/>
    <mergeCell ref="A26:A27"/>
    <mergeCell ref="A31:A33"/>
    <mergeCell ref="A2:I2"/>
    <mergeCell ref="A4:A5"/>
    <mergeCell ref="B4:B5"/>
    <mergeCell ref="C4:C5"/>
    <mergeCell ref="D4:D5"/>
    <mergeCell ref="I4:I5"/>
    <mergeCell ref="E4:E5"/>
    <mergeCell ref="G4:G5"/>
    <mergeCell ref="H4:H5"/>
    <mergeCell ref="A7:A8"/>
    <mergeCell ref="A14:A16"/>
    <mergeCell ref="A21:A22"/>
  </mergeCells>
  <pageMargins left="0.70866141732283472" right="0.16" top="0.74803149606299213" bottom="0.74803149606299213" header="0.31496062992125984" footer="0.31496062992125984"/>
  <pageSetup paperSize="9" orientation="landscape"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6"/>
  <sheetViews>
    <sheetView workbookViewId="0">
      <selection activeCell="C7" sqref="C7"/>
    </sheetView>
  </sheetViews>
  <sheetFormatPr defaultRowHeight="15.5"/>
  <cols>
    <col min="1" max="1" width="6.83203125" style="42" customWidth="1"/>
    <col min="2" max="2" width="38.08203125" style="42" customWidth="1"/>
    <col min="3" max="3" width="17.33203125" style="42" customWidth="1"/>
    <col min="4" max="4" width="13" style="42" customWidth="1"/>
    <col min="5" max="8" width="8.58203125" style="42" hidden="1" customWidth="1"/>
    <col min="9" max="9" width="1.08203125" style="42" hidden="1" customWidth="1"/>
    <col min="10" max="10" width="15.58203125" style="42" customWidth="1"/>
    <col min="11" max="11" width="13.08203125" style="42" customWidth="1"/>
    <col min="12" max="12" width="10.33203125" style="42" customWidth="1"/>
    <col min="13" max="13" width="8.58203125" style="42"/>
  </cols>
  <sheetData>
    <row r="1" spans="1:13" ht="17.5">
      <c r="A1" s="139" t="s">
        <v>243</v>
      </c>
      <c r="B1" s="139"/>
      <c r="C1" s="139"/>
      <c r="D1" s="139"/>
      <c r="E1" s="139"/>
      <c r="F1" s="139"/>
      <c r="G1" s="139"/>
      <c r="H1" s="139"/>
      <c r="I1" s="139"/>
      <c r="J1" s="139"/>
      <c r="K1" s="139"/>
      <c r="L1" s="139"/>
      <c r="M1" s="139"/>
    </row>
    <row r="2" spans="1:13" ht="17.5">
      <c r="A2" s="139" t="s">
        <v>178</v>
      </c>
      <c r="B2" s="139"/>
      <c r="C2" s="139"/>
      <c r="D2" s="139"/>
      <c r="E2" s="139"/>
      <c r="F2" s="139"/>
      <c r="G2" s="139"/>
      <c r="H2" s="139"/>
      <c r="I2" s="139"/>
      <c r="J2" s="139"/>
      <c r="K2" s="139"/>
      <c r="L2" s="139"/>
    </row>
    <row r="3" spans="1:13" ht="16.5">
      <c r="A3" s="151"/>
      <c r="B3" s="151"/>
      <c r="C3" s="151"/>
      <c r="D3" s="151"/>
      <c r="E3" s="151"/>
      <c r="F3" s="151"/>
      <c r="G3" s="151"/>
      <c r="H3" s="151"/>
      <c r="I3" s="151"/>
      <c r="J3" s="151"/>
      <c r="K3" s="151"/>
      <c r="L3" s="151"/>
    </row>
    <row r="4" spans="1:13">
      <c r="A4" s="143" t="s">
        <v>61</v>
      </c>
      <c r="B4" s="143" t="s">
        <v>92</v>
      </c>
      <c r="C4" s="143" t="s">
        <v>89</v>
      </c>
      <c r="D4" s="143" t="s">
        <v>90</v>
      </c>
      <c r="E4" s="61"/>
      <c r="F4" s="61"/>
      <c r="G4" s="61"/>
      <c r="H4" s="61"/>
      <c r="I4" s="61"/>
      <c r="J4" s="143" t="s">
        <v>38</v>
      </c>
      <c r="K4" s="143" t="s">
        <v>126</v>
      </c>
      <c r="L4" s="143" t="s">
        <v>127</v>
      </c>
      <c r="M4" s="143" t="s">
        <v>39</v>
      </c>
    </row>
    <row r="5" spans="1:13" ht="54" customHeight="1">
      <c r="A5" s="144"/>
      <c r="B5" s="144"/>
      <c r="C5" s="144"/>
      <c r="D5" s="144"/>
      <c r="E5" s="33" t="s">
        <v>121</v>
      </c>
      <c r="F5" s="33" t="s">
        <v>122</v>
      </c>
      <c r="G5" s="33" t="s">
        <v>123</v>
      </c>
      <c r="H5" s="33" t="s">
        <v>124</v>
      </c>
      <c r="I5" s="33" t="s">
        <v>125</v>
      </c>
      <c r="J5" s="144"/>
      <c r="K5" s="144"/>
      <c r="L5" s="144"/>
      <c r="M5" s="144"/>
    </row>
    <row r="6" spans="1:13" ht="23.5" customHeight="1">
      <c r="A6" s="47" t="s">
        <v>5</v>
      </c>
      <c r="B6" s="48" t="s">
        <v>63</v>
      </c>
      <c r="C6" s="134"/>
      <c r="D6" s="134"/>
      <c r="E6" s="134"/>
      <c r="F6" s="134"/>
      <c r="G6" s="134"/>
      <c r="H6" s="134"/>
      <c r="I6" s="134"/>
      <c r="J6" s="134"/>
      <c r="K6" s="134"/>
      <c r="L6" s="134"/>
      <c r="M6" s="19"/>
    </row>
    <row r="7" spans="1:13" ht="32.15" customHeight="1">
      <c r="A7" s="149">
        <v>1</v>
      </c>
      <c r="B7" s="5" t="s">
        <v>128</v>
      </c>
      <c r="C7" s="3" t="s">
        <v>13</v>
      </c>
      <c r="D7" s="62" t="s">
        <v>206</v>
      </c>
      <c r="E7" s="63">
        <v>899</v>
      </c>
      <c r="F7" s="63">
        <v>900</v>
      </c>
      <c r="G7" s="63">
        <v>900</v>
      </c>
      <c r="H7" s="63">
        <v>901.1</v>
      </c>
      <c r="I7" s="63">
        <v>901.1</v>
      </c>
      <c r="J7" s="62" t="s">
        <v>208</v>
      </c>
      <c r="K7" s="64" t="s">
        <v>130</v>
      </c>
      <c r="L7" s="3" t="s">
        <v>64</v>
      </c>
      <c r="M7" s="19"/>
    </row>
    <row r="8" spans="1:13" ht="35.5" customHeight="1">
      <c r="A8" s="150"/>
      <c r="B8" s="5" t="s">
        <v>195</v>
      </c>
      <c r="C8" s="3" t="s">
        <v>129</v>
      </c>
      <c r="D8" s="62" t="s">
        <v>207</v>
      </c>
      <c r="E8" s="63">
        <v>305.7</v>
      </c>
      <c r="F8" s="63">
        <v>340</v>
      </c>
      <c r="G8" s="63">
        <v>340</v>
      </c>
      <c r="H8" s="63">
        <v>246.8</v>
      </c>
      <c r="I8" s="63">
        <v>246</v>
      </c>
      <c r="J8" s="62" t="s">
        <v>209</v>
      </c>
      <c r="K8" s="39">
        <f>J8/D8*100</f>
        <v>108.33333333333333</v>
      </c>
      <c r="L8" s="3" t="s">
        <v>65</v>
      </c>
      <c r="M8" s="19"/>
    </row>
    <row r="9" spans="1:13" ht="38.15" customHeight="1">
      <c r="A9" s="3">
        <v>2</v>
      </c>
      <c r="B9" s="5" t="s">
        <v>201</v>
      </c>
      <c r="C9" s="3" t="s">
        <v>1</v>
      </c>
      <c r="D9" s="3">
        <v>10</v>
      </c>
      <c r="E9" s="3">
        <v>12.4</v>
      </c>
      <c r="F9" s="3">
        <v>15.7</v>
      </c>
      <c r="G9" s="3">
        <v>12</v>
      </c>
      <c r="H9" s="3">
        <v>10</v>
      </c>
      <c r="I9" s="3">
        <v>11.1</v>
      </c>
      <c r="J9" s="65">
        <v>10</v>
      </c>
      <c r="K9" s="39">
        <f t="shared" ref="K9:K11" si="0">J9/D9*100</f>
        <v>100</v>
      </c>
      <c r="L9" s="3" t="s">
        <v>64</v>
      </c>
      <c r="M9" s="19"/>
    </row>
    <row r="10" spans="1:13" ht="36.65" customHeight="1">
      <c r="A10" s="3">
        <v>3</v>
      </c>
      <c r="B10" s="54" t="s">
        <v>202</v>
      </c>
      <c r="C10" s="4" t="s">
        <v>204</v>
      </c>
      <c r="D10" s="3">
        <v>51</v>
      </c>
      <c r="E10" s="3">
        <v>32</v>
      </c>
      <c r="F10" s="3">
        <v>35</v>
      </c>
      <c r="G10" s="3">
        <v>41</v>
      </c>
      <c r="H10" s="3">
        <v>51.06</v>
      </c>
      <c r="I10" s="3">
        <v>51.06</v>
      </c>
      <c r="J10" s="65">
        <v>55</v>
      </c>
      <c r="K10" s="39">
        <f t="shared" si="0"/>
        <v>107.84313725490196</v>
      </c>
      <c r="L10" s="3" t="s">
        <v>65</v>
      </c>
      <c r="M10" s="19"/>
    </row>
    <row r="11" spans="1:13" ht="26.5" customHeight="1">
      <c r="A11" s="3">
        <v>4</v>
      </c>
      <c r="B11" s="5" t="s">
        <v>97</v>
      </c>
      <c r="C11" s="3" t="s">
        <v>98</v>
      </c>
      <c r="D11" s="3">
        <v>1</v>
      </c>
      <c r="E11" s="3">
        <v>0</v>
      </c>
      <c r="F11" s="3">
        <v>0</v>
      </c>
      <c r="G11" s="3">
        <v>0</v>
      </c>
      <c r="H11" s="3">
        <v>0</v>
      </c>
      <c r="I11" s="3">
        <v>1</v>
      </c>
      <c r="J11" s="3">
        <v>1</v>
      </c>
      <c r="K11" s="39">
        <f t="shared" si="0"/>
        <v>100</v>
      </c>
      <c r="L11" s="3" t="s">
        <v>64</v>
      </c>
      <c r="M11" s="19"/>
    </row>
    <row r="12" spans="1:13" ht="37" customHeight="1">
      <c r="A12" s="3">
        <v>5</v>
      </c>
      <c r="B12" s="5" t="s">
        <v>44</v>
      </c>
      <c r="C12" s="3" t="s">
        <v>45</v>
      </c>
      <c r="D12" s="3">
        <v>2025</v>
      </c>
      <c r="E12" s="3"/>
      <c r="F12" s="3"/>
      <c r="G12" s="3"/>
      <c r="H12" s="3" t="s">
        <v>64</v>
      </c>
      <c r="I12" s="3"/>
      <c r="J12" s="3">
        <v>2023</v>
      </c>
      <c r="K12" s="3"/>
      <c r="L12" s="3" t="s">
        <v>65</v>
      </c>
      <c r="M12" s="19"/>
    </row>
    <row r="13" spans="1:13" ht="30.65" customHeight="1">
      <c r="A13" s="47" t="s">
        <v>7</v>
      </c>
      <c r="B13" s="48" t="s">
        <v>120</v>
      </c>
      <c r="C13" s="141"/>
      <c r="D13" s="141"/>
      <c r="E13" s="141"/>
      <c r="F13" s="141"/>
      <c r="G13" s="141"/>
      <c r="H13" s="141"/>
      <c r="I13" s="141"/>
      <c r="J13" s="141"/>
      <c r="K13" s="141"/>
      <c r="L13" s="141"/>
      <c r="M13" s="19"/>
    </row>
    <row r="14" spans="1:13" ht="36" customHeight="1">
      <c r="A14" s="132">
        <v>6</v>
      </c>
      <c r="B14" s="5" t="s">
        <v>131</v>
      </c>
      <c r="C14" s="3" t="s">
        <v>1</v>
      </c>
      <c r="D14" s="3">
        <v>95</v>
      </c>
      <c r="E14" s="3">
        <v>100</v>
      </c>
      <c r="F14" s="3">
        <v>100</v>
      </c>
      <c r="G14" s="3">
        <v>100</v>
      </c>
      <c r="H14" s="3">
        <v>100</v>
      </c>
      <c r="I14" s="3">
        <v>100</v>
      </c>
      <c r="J14" s="3">
        <v>100</v>
      </c>
      <c r="K14" s="3">
        <v>105</v>
      </c>
      <c r="L14" s="3" t="s">
        <v>65</v>
      </c>
      <c r="M14" s="45"/>
    </row>
    <row r="15" spans="1:13" ht="36" customHeight="1">
      <c r="A15" s="134"/>
      <c r="B15" s="5" t="s">
        <v>132</v>
      </c>
      <c r="C15" s="3" t="s">
        <v>1</v>
      </c>
      <c r="D15" s="3">
        <v>100</v>
      </c>
      <c r="E15" s="3">
        <v>100</v>
      </c>
      <c r="F15" s="3">
        <v>100</v>
      </c>
      <c r="G15" s="3">
        <v>100</v>
      </c>
      <c r="H15" s="3">
        <v>100</v>
      </c>
      <c r="I15" s="3">
        <v>100</v>
      </c>
      <c r="J15" s="3">
        <v>100</v>
      </c>
      <c r="K15" s="31">
        <v>100</v>
      </c>
      <c r="L15" s="3" t="s">
        <v>64</v>
      </c>
      <c r="M15" s="45"/>
    </row>
    <row r="16" spans="1:13" ht="36" customHeight="1">
      <c r="A16" s="132">
        <v>7</v>
      </c>
      <c r="B16" s="5" t="s">
        <v>197</v>
      </c>
      <c r="C16" s="3" t="s">
        <v>1</v>
      </c>
      <c r="D16" s="3">
        <v>80</v>
      </c>
      <c r="E16" s="66" t="s">
        <v>133</v>
      </c>
      <c r="F16" s="66" t="s">
        <v>133</v>
      </c>
      <c r="G16" s="3">
        <v>100</v>
      </c>
      <c r="H16" s="3">
        <v>100</v>
      </c>
      <c r="I16" s="3">
        <v>100</v>
      </c>
      <c r="J16" s="3">
        <v>92.8</v>
      </c>
      <c r="K16" s="3">
        <v>116</v>
      </c>
      <c r="L16" s="3" t="s">
        <v>65</v>
      </c>
      <c r="M16" s="19"/>
    </row>
    <row r="17" spans="1:13" ht="36" customHeight="1">
      <c r="A17" s="134"/>
      <c r="B17" s="5" t="s">
        <v>196</v>
      </c>
      <c r="C17" s="3" t="s">
        <v>1</v>
      </c>
      <c r="D17" s="3" t="s">
        <v>134</v>
      </c>
      <c r="E17" s="66" t="s">
        <v>135</v>
      </c>
      <c r="F17" s="66" t="s">
        <v>136</v>
      </c>
      <c r="G17" s="66" t="s">
        <v>137</v>
      </c>
      <c r="H17" s="66" t="s">
        <v>138</v>
      </c>
      <c r="I17" s="67" t="s">
        <v>139</v>
      </c>
      <c r="J17" s="67" t="s">
        <v>140</v>
      </c>
      <c r="K17" s="3">
        <v>104</v>
      </c>
      <c r="L17" s="3" t="s">
        <v>65</v>
      </c>
      <c r="M17" s="19"/>
    </row>
    <row r="18" spans="1:13" ht="46.5" customHeight="1">
      <c r="A18" s="132">
        <v>8</v>
      </c>
      <c r="B18" s="5" t="s">
        <v>172</v>
      </c>
      <c r="C18" s="3" t="s">
        <v>1</v>
      </c>
      <c r="D18" s="3" t="s">
        <v>210</v>
      </c>
      <c r="E18" s="36" t="s">
        <v>141</v>
      </c>
      <c r="F18" s="36" t="s">
        <v>142</v>
      </c>
      <c r="G18" s="36" t="s">
        <v>143</v>
      </c>
      <c r="H18" s="36" t="s">
        <v>142</v>
      </c>
      <c r="I18" s="3">
        <v>11.7</v>
      </c>
      <c r="J18" s="68">
        <v>11.5</v>
      </c>
      <c r="K18" s="69"/>
      <c r="L18" s="3" t="s">
        <v>64</v>
      </c>
      <c r="M18" s="19"/>
    </row>
    <row r="19" spans="1:13" ht="40" customHeight="1">
      <c r="A19" s="133"/>
      <c r="B19" s="5" t="s">
        <v>144</v>
      </c>
      <c r="C19" s="3" t="s">
        <v>1</v>
      </c>
      <c r="D19" s="3" t="s">
        <v>211</v>
      </c>
      <c r="E19" s="3">
        <v>95.9</v>
      </c>
      <c r="F19" s="3">
        <v>83.7</v>
      </c>
      <c r="G19" s="3">
        <v>89.2</v>
      </c>
      <c r="H19" s="3">
        <v>67.5</v>
      </c>
      <c r="I19" s="3">
        <v>100</v>
      </c>
      <c r="J19" s="3">
        <v>87.2</v>
      </c>
      <c r="K19" s="3">
        <v>91.8</v>
      </c>
      <c r="L19" s="3" t="s">
        <v>145</v>
      </c>
      <c r="M19" s="22"/>
    </row>
    <row r="20" spans="1:13" ht="36" customHeight="1">
      <c r="A20" s="109">
        <v>9</v>
      </c>
      <c r="B20" s="71" t="s">
        <v>146</v>
      </c>
      <c r="C20" s="3" t="s">
        <v>1</v>
      </c>
      <c r="D20" s="3" t="s">
        <v>211</v>
      </c>
      <c r="E20" s="3">
        <v>100</v>
      </c>
      <c r="F20" s="3">
        <v>93</v>
      </c>
      <c r="G20" s="3">
        <v>90</v>
      </c>
      <c r="H20" s="3">
        <v>98</v>
      </c>
      <c r="I20" s="3">
        <v>95</v>
      </c>
      <c r="J20" s="3">
        <v>95.2</v>
      </c>
      <c r="K20" s="3">
        <v>100</v>
      </c>
      <c r="L20" s="3" t="s">
        <v>64</v>
      </c>
      <c r="M20" s="19"/>
    </row>
    <row r="21" spans="1:13" ht="33" customHeight="1">
      <c r="A21" s="109">
        <v>10</v>
      </c>
      <c r="B21" s="71" t="s">
        <v>147</v>
      </c>
      <c r="C21" s="3" t="s">
        <v>1</v>
      </c>
      <c r="D21" s="3" t="s">
        <v>148</v>
      </c>
      <c r="E21" s="3">
        <v>0.66</v>
      </c>
      <c r="F21" s="3">
        <v>0.13</v>
      </c>
      <c r="G21" s="3">
        <v>0</v>
      </c>
      <c r="H21" s="3">
        <v>0.3</v>
      </c>
      <c r="I21" s="3">
        <v>0.11</v>
      </c>
      <c r="J21" s="3">
        <v>0.24</v>
      </c>
      <c r="K21" s="3">
        <v>120</v>
      </c>
      <c r="L21" s="3" t="s">
        <v>65</v>
      </c>
      <c r="M21" s="19"/>
    </row>
    <row r="22" spans="1:13" ht="36" customHeight="1">
      <c r="A22" s="132">
        <v>11</v>
      </c>
      <c r="B22" s="5" t="s">
        <v>149</v>
      </c>
      <c r="C22" s="3" t="s">
        <v>1</v>
      </c>
      <c r="D22" s="3">
        <v>100</v>
      </c>
      <c r="E22" s="3">
        <v>100</v>
      </c>
      <c r="F22" s="3">
        <v>100</v>
      </c>
      <c r="G22" s="3">
        <v>100</v>
      </c>
      <c r="H22" s="3">
        <v>100</v>
      </c>
      <c r="I22" s="3">
        <v>100</v>
      </c>
      <c r="J22" s="3">
        <v>100</v>
      </c>
      <c r="K22" s="3">
        <v>100</v>
      </c>
      <c r="L22" s="3" t="s">
        <v>64</v>
      </c>
      <c r="M22" s="19"/>
    </row>
    <row r="23" spans="1:13" ht="38.15" customHeight="1">
      <c r="A23" s="134"/>
      <c r="B23" s="5" t="s">
        <v>150</v>
      </c>
      <c r="C23" s="3" t="s">
        <v>1</v>
      </c>
      <c r="D23" s="3">
        <v>90</v>
      </c>
      <c r="E23" s="3">
        <v>100</v>
      </c>
      <c r="F23" s="3">
        <v>100</v>
      </c>
      <c r="G23" s="3">
        <v>100</v>
      </c>
      <c r="H23" s="3">
        <v>100</v>
      </c>
      <c r="I23" s="3">
        <v>100</v>
      </c>
      <c r="J23" s="3">
        <v>90</v>
      </c>
      <c r="K23" s="3">
        <v>100</v>
      </c>
      <c r="L23" s="3" t="s">
        <v>64</v>
      </c>
      <c r="M23" s="19"/>
    </row>
    <row r="24" spans="1:13" ht="25" customHeight="1">
      <c r="A24" s="47" t="s">
        <v>8</v>
      </c>
      <c r="B24" s="48" t="s">
        <v>78</v>
      </c>
      <c r="C24" s="145"/>
      <c r="D24" s="146"/>
      <c r="E24" s="146"/>
      <c r="F24" s="146"/>
      <c r="G24" s="146"/>
      <c r="H24" s="146"/>
      <c r="I24" s="146"/>
      <c r="J24" s="146"/>
      <c r="K24" s="146"/>
      <c r="L24" s="148"/>
      <c r="M24" s="19"/>
    </row>
    <row r="25" spans="1:13" ht="41.15" customHeight="1">
      <c r="A25" s="3">
        <v>12</v>
      </c>
      <c r="B25" s="71" t="s">
        <v>151</v>
      </c>
      <c r="C25" s="3" t="s">
        <v>1</v>
      </c>
      <c r="D25" s="3">
        <v>98</v>
      </c>
      <c r="E25" s="3">
        <v>98</v>
      </c>
      <c r="F25" s="3">
        <v>97</v>
      </c>
      <c r="G25" s="3">
        <v>99</v>
      </c>
      <c r="H25" s="3">
        <v>99</v>
      </c>
      <c r="I25" s="3">
        <v>99</v>
      </c>
      <c r="J25" s="3">
        <v>98.4</v>
      </c>
      <c r="K25" s="3">
        <v>98</v>
      </c>
      <c r="L25" s="3" t="s">
        <v>64</v>
      </c>
      <c r="M25" s="19"/>
    </row>
    <row r="26" spans="1:13" ht="48" customHeight="1">
      <c r="A26" s="132">
        <v>13</v>
      </c>
      <c r="B26" s="5" t="s">
        <v>200</v>
      </c>
      <c r="C26" s="3" t="s">
        <v>1</v>
      </c>
      <c r="D26" s="3">
        <v>85</v>
      </c>
      <c r="E26" s="3">
        <v>70</v>
      </c>
      <c r="F26" s="3">
        <v>70</v>
      </c>
      <c r="G26" s="3">
        <v>70</v>
      </c>
      <c r="H26" s="3">
        <v>70</v>
      </c>
      <c r="I26" s="3">
        <v>70</v>
      </c>
      <c r="J26" s="3">
        <v>88</v>
      </c>
      <c r="K26" s="3">
        <v>100</v>
      </c>
      <c r="L26" s="3" t="s">
        <v>65</v>
      </c>
      <c r="M26" s="19"/>
    </row>
    <row r="27" spans="1:13" ht="32.5" customHeight="1">
      <c r="A27" s="133"/>
      <c r="B27" s="5" t="s">
        <v>153</v>
      </c>
      <c r="C27" s="3" t="s">
        <v>1</v>
      </c>
      <c r="D27" s="3" t="s">
        <v>212</v>
      </c>
      <c r="E27" s="3">
        <v>80</v>
      </c>
      <c r="F27" s="3">
        <v>80</v>
      </c>
      <c r="G27" s="3">
        <v>82</v>
      </c>
      <c r="H27" s="3">
        <v>80</v>
      </c>
      <c r="I27" s="3">
        <v>81.3</v>
      </c>
      <c r="J27" s="3">
        <f>403.3/5</f>
        <v>80.66</v>
      </c>
      <c r="K27" s="3">
        <v>80</v>
      </c>
      <c r="L27" s="3" t="s">
        <v>64</v>
      </c>
      <c r="M27" s="19"/>
    </row>
    <row r="28" spans="1:13" ht="28.5" customHeight="1">
      <c r="A28" s="134"/>
      <c r="B28" s="5" t="s">
        <v>154</v>
      </c>
      <c r="C28" s="3" t="s">
        <v>1</v>
      </c>
      <c r="D28" s="3" t="s">
        <v>155</v>
      </c>
      <c r="E28" s="3">
        <v>88</v>
      </c>
      <c r="F28" s="3">
        <v>90</v>
      </c>
      <c r="G28" s="3">
        <v>91</v>
      </c>
      <c r="H28" s="3">
        <v>91</v>
      </c>
      <c r="I28" s="3">
        <v>93</v>
      </c>
      <c r="J28" s="3">
        <v>90.6</v>
      </c>
      <c r="K28" s="3">
        <v>100</v>
      </c>
      <c r="L28" s="3" t="s">
        <v>64</v>
      </c>
      <c r="M28" s="19"/>
    </row>
    <row r="29" spans="1:13" ht="31.5" customHeight="1">
      <c r="A29" s="132">
        <v>14</v>
      </c>
      <c r="B29" s="5" t="s">
        <v>156</v>
      </c>
      <c r="C29" s="3" t="s">
        <v>56</v>
      </c>
      <c r="D29" s="16">
        <v>1070</v>
      </c>
      <c r="E29" s="17">
        <v>1112.52</v>
      </c>
      <c r="F29" s="17">
        <v>1112.52</v>
      </c>
      <c r="G29" s="17">
        <v>1112.52</v>
      </c>
      <c r="H29" s="17">
        <v>1112.52</v>
      </c>
      <c r="I29" s="17">
        <v>1112.52</v>
      </c>
      <c r="J29" s="44">
        <v>1072.56</v>
      </c>
      <c r="K29" s="3">
        <v>100</v>
      </c>
      <c r="L29" s="3" t="s">
        <v>64</v>
      </c>
      <c r="M29" s="19"/>
    </row>
    <row r="30" spans="1:13" ht="32.5" customHeight="1">
      <c r="A30" s="134"/>
      <c r="B30" s="5" t="s">
        <v>157</v>
      </c>
      <c r="C30" s="3" t="s">
        <v>56</v>
      </c>
      <c r="D30" s="3">
        <v>2</v>
      </c>
      <c r="E30" s="70">
        <v>0</v>
      </c>
      <c r="F30" s="72" t="s">
        <v>158</v>
      </c>
      <c r="G30" s="72" t="s">
        <v>159</v>
      </c>
      <c r="H30" s="72" t="s">
        <v>159</v>
      </c>
      <c r="I30" s="72" t="s">
        <v>159</v>
      </c>
      <c r="J30" s="73">
        <v>2</v>
      </c>
      <c r="K30" s="36" t="s">
        <v>130</v>
      </c>
      <c r="L30" s="3" t="s">
        <v>64</v>
      </c>
      <c r="M30" s="19"/>
    </row>
    <row r="31" spans="1:13" ht="28.5" customHeight="1">
      <c r="A31" s="47" t="s">
        <v>15</v>
      </c>
      <c r="B31" s="48" t="s">
        <v>83</v>
      </c>
      <c r="C31" s="145"/>
      <c r="D31" s="146"/>
      <c r="E31" s="146"/>
      <c r="F31" s="146"/>
      <c r="G31" s="146"/>
      <c r="H31" s="146"/>
      <c r="I31" s="146"/>
      <c r="J31" s="146"/>
      <c r="K31" s="146"/>
      <c r="L31" s="147"/>
      <c r="M31" s="19"/>
    </row>
    <row r="32" spans="1:13" ht="52" customHeight="1">
      <c r="A32" s="3">
        <v>15</v>
      </c>
      <c r="B32" s="71" t="s">
        <v>84</v>
      </c>
      <c r="C32" s="4" t="s">
        <v>1</v>
      </c>
      <c r="D32" s="20">
        <v>100</v>
      </c>
      <c r="E32" s="4">
        <v>100</v>
      </c>
      <c r="F32" s="4">
        <v>100</v>
      </c>
      <c r="G32" s="4">
        <v>100</v>
      </c>
      <c r="H32" s="4">
        <v>100</v>
      </c>
      <c r="I32" s="4">
        <v>100</v>
      </c>
      <c r="J32" s="4">
        <v>100</v>
      </c>
      <c r="K32" s="4">
        <v>100</v>
      </c>
      <c r="L32" s="3" t="s">
        <v>64</v>
      </c>
      <c r="M32" s="19"/>
    </row>
    <row r="33" spans="1:13" ht="40" customHeight="1">
      <c r="A33" s="71">
        <v>16</v>
      </c>
      <c r="B33" s="5" t="s">
        <v>160</v>
      </c>
      <c r="C33" s="4" t="s">
        <v>161</v>
      </c>
      <c r="D33" s="20" t="s">
        <v>162</v>
      </c>
      <c r="E33" s="4">
        <v>14</v>
      </c>
      <c r="F33" s="4">
        <v>15</v>
      </c>
      <c r="G33" s="4">
        <v>16</v>
      </c>
      <c r="H33" s="4">
        <v>15</v>
      </c>
      <c r="I33" s="21" t="s">
        <v>163</v>
      </c>
      <c r="J33" s="4">
        <v>100</v>
      </c>
      <c r="K33" s="4">
        <v>100</v>
      </c>
      <c r="L33" s="3" t="s">
        <v>64</v>
      </c>
      <c r="M33" s="22"/>
    </row>
    <row r="34" spans="1:13" ht="47.5" customHeight="1">
      <c r="A34" s="141">
        <v>17</v>
      </c>
      <c r="B34" s="5" t="s">
        <v>164</v>
      </c>
      <c r="C34" s="74" t="s">
        <v>1</v>
      </c>
      <c r="D34" s="75">
        <v>90</v>
      </c>
      <c r="E34" s="75" t="s">
        <v>165</v>
      </c>
      <c r="F34" s="75" t="s">
        <v>166</v>
      </c>
      <c r="G34" s="75" t="s">
        <v>167</v>
      </c>
      <c r="H34" s="75">
        <v>100</v>
      </c>
      <c r="I34" s="76">
        <v>90</v>
      </c>
      <c r="J34" s="76">
        <v>92</v>
      </c>
      <c r="K34" s="76">
        <v>102</v>
      </c>
      <c r="L34" s="76" t="s">
        <v>65</v>
      </c>
      <c r="M34" s="19"/>
    </row>
    <row r="35" spans="1:13" ht="40" customHeight="1">
      <c r="A35" s="141"/>
      <c r="B35" s="5" t="s">
        <v>168</v>
      </c>
      <c r="C35" s="74" t="s">
        <v>1</v>
      </c>
      <c r="D35" s="75">
        <v>85</v>
      </c>
      <c r="E35" s="75" t="s">
        <v>169</v>
      </c>
      <c r="F35" s="75" t="s">
        <v>170</v>
      </c>
      <c r="G35" s="75" t="s">
        <v>171</v>
      </c>
      <c r="H35" s="75">
        <v>98</v>
      </c>
      <c r="I35" s="76">
        <v>94</v>
      </c>
      <c r="J35" s="76">
        <v>85</v>
      </c>
      <c r="K35" s="76">
        <v>100</v>
      </c>
      <c r="L35" s="76" t="s">
        <v>64</v>
      </c>
      <c r="M35" s="19"/>
    </row>
    <row r="36" spans="1:13" ht="40" customHeight="1"/>
  </sheetData>
  <mergeCells count="23">
    <mergeCell ref="A1:M1"/>
    <mergeCell ref="A16:A17"/>
    <mergeCell ref="A2:L2"/>
    <mergeCell ref="A3:L3"/>
    <mergeCell ref="A4:A5"/>
    <mergeCell ref="B4:B5"/>
    <mergeCell ref="C6:L6"/>
    <mergeCell ref="M4:M5"/>
    <mergeCell ref="C31:L31"/>
    <mergeCell ref="A34:A35"/>
    <mergeCell ref="C4:C5"/>
    <mergeCell ref="D4:D5"/>
    <mergeCell ref="J4:J5"/>
    <mergeCell ref="K4:K5"/>
    <mergeCell ref="L4:L5"/>
    <mergeCell ref="A18:A19"/>
    <mergeCell ref="A22:A23"/>
    <mergeCell ref="C24:L24"/>
    <mergeCell ref="A26:A28"/>
    <mergeCell ref="A29:A30"/>
    <mergeCell ref="A7:A8"/>
    <mergeCell ref="C13:L13"/>
    <mergeCell ref="A14:A15"/>
  </mergeCells>
  <pageMargins left="0.70866141732283472" right="0.31" top="0.74803149606299213" bottom="0.74803149606299213" header="0.31496062992125984" footer="0.31496062992125984"/>
  <pageSetup paperSize="9" orientation="landscape"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tabSelected="1" workbookViewId="0">
      <selection activeCell="C7" sqref="C7"/>
    </sheetView>
  </sheetViews>
  <sheetFormatPr defaultRowHeight="15.5"/>
  <cols>
    <col min="1" max="1" width="6.08203125" style="42" customWidth="1"/>
    <col min="2" max="2" width="43.08203125" style="42" customWidth="1"/>
    <col min="3" max="3" width="14.08203125" style="31" customWidth="1"/>
    <col min="4" max="4" width="12.33203125" style="42" customWidth="1"/>
    <col min="5" max="5" width="12" style="42" customWidth="1"/>
    <col min="6" max="6" width="14.08203125" style="42" customWidth="1"/>
    <col min="7" max="7" width="10.83203125" style="42" customWidth="1"/>
    <col min="8" max="8" width="8.58203125" style="42"/>
  </cols>
  <sheetData>
    <row r="1" spans="1:9" ht="17.5">
      <c r="A1" s="157" t="s">
        <v>244</v>
      </c>
      <c r="B1" s="157"/>
      <c r="C1" s="157"/>
      <c r="D1" s="157"/>
      <c r="E1" s="157"/>
      <c r="F1" s="157"/>
      <c r="G1" s="157"/>
      <c r="H1" s="157"/>
    </row>
    <row r="2" spans="1:9" ht="26.5" customHeight="1">
      <c r="A2" s="152" t="s">
        <v>179</v>
      </c>
      <c r="B2" s="152"/>
      <c r="C2" s="152"/>
      <c r="D2" s="152"/>
      <c r="E2" s="152"/>
      <c r="F2" s="152"/>
      <c r="G2" s="152"/>
      <c r="H2" s="152"/>
      <c r="I2" s="37"/>
    </row>
    <row r="3" spans="1:9" ht="17.5">
      <c r="A3" s="77"/>
    </row>
    <row r="5" spans="1:9" ht="60">
      <c r="A5" s="33" t="s">
        <v>61</v>
      </c>
      <c r="B5" s="33" t="s">
        <v>36</v>
      </c>
      <c r="C5" s="33" t="s">
        <v>89</v>
      </c>
      <c r="D5" s="33" t="s">
        <v>37</v>
      </c>
      <c r="E5" s="33" t="s">
        <v>38</v>
      </c>
      <c r="F5" s="33" t="s">
        <v>126</v>
      </c>
      <c r="G5" s="33" t="s">
        <v>127</v>
      </c>
      <c r="H5" s="33" t="s">
        <v>39</v>
      </c>
      <c r="I5" s="38"/>
    </row>
    <row r="6" spans="1:9" ht="30.65" customHeight="1">
      <c r="A6" s="33" t="s">
        <v>62</v>
      </c>
      <c r="B6" s="48" t="s">
        <v>63</v>
      </c>
      <c r="C6" s="33"/>
      <c r="D6" s="33"/>
      <c r="E6" s="33"/>
      <c r="F6" s="33"/>
      <c r="G6" s="33"/>
      <c r="H6" s="19"/>
    </row>
    <row r="7" spans="1:9" ht="34" customHeight="1">
      <c r="A7" s="136">
        <v>1</v>
      </c>
      <c r="B7" s="5" t="s">
        <v>12</v>
      </c>
      <c r="C7" s="3" t="s">
        <v>13</v>
      </c>
      <c r="D7" s="34">
        <v>12000</v>
      </c>
      <c r="E7" s="34">
        <v>7815</v>
      </c>
      <c r="F7" s="57">
        <f>E7/D7%</f>
        <v>65.125</v>
      </c>
      <c r="G7" s="4" t="s">
        <v>173</v>
      </c>
      <c r="H7" s="19"/>
    </row>
    <row r="8" spans="1:9" ht="34" customHeight="1">
      <c r="A8" s="136"/>
      <c r="B8" s="5" t="s">
        <v>195</v>
      </c>
      <c r="C8" s="3" t="s">
        <v>13</v>
      </c>
      <c r="D8" s="34">
        <v>800</v>
      </c>
      <c r="E8" s="34">
        <v>850</v>
      </c>
      <c r="F8" s="57">
        <f>E8/D8%</f>
        <v>106.25</v>
      </c>
      <c r="G8" s="4" t="s">
        <v>65</v>
      </c>
      <c r="H8" s="19"/>
    </row>
    <row r="9" spans="1:9" ht="34" customHeight="1">
      <c r="A9" s="4">
        <v>2</v>
      </c>
      <c r="B9" s="14" t="s">
        <v>205</v>
      </c>
      <c r="C9" s="3" t="s">
        <v>1</v>
      </c>
      <c r="D9" s="57">
        <v>10</v>
      </c>
      <c r="E9" s="4">
        <v>10</v>
      </c>
      <c r="F9" s="57">
        <f>E9/D9%</f>
        <v>100</v>
      </c>
      <c r="G9" s="4" t="s">
        <v>69</v>
      </c>
      <c r="H9" s="19"/>
    </row>
    <row r="10" spans="1:9" ht="34" customHeight="1">
      <c r="A10" s="4">
        <v>3</v>
      </c>
      <c r="B10" s="54" t="s">
        <v>202</v>
      </c>
      <c r="C10" s="3" t="s">
        <v>176</v>
      </c>
      <c r="D10" s="34">
        <v>45</v>
      </c>
      <c r="E10" s="78">
        <v>55</v>
      </c>
      <c r="F10" s="57">
        <f>E10/D10%</f>
        <v>122.22222222222221</v>
      </c>
      <c r="G10" s="4" t="s">
        <v>65</v>
      </c>
      <c r="H10" s="19"/>
    </row>
    <row r="11" spans="1:9" ht="34" customHeight="1">
      <c r="A11" s="4">
        <v>4</v>
      </c>
      <c r="B11" s="14" t="s">
        <v>66</v>
      </c>
      <c r="C11" s="3" t="s">
        <v>95</v>
      </c>
      <c r="D11" s="4">
        <v>19</v>
      </c>
      <c r="E11" s="4">
        <v>19</v>
      </c>
      <c r="F11" s="4">
        <v>100</v>
      </c>
      <c r="G11" s="4" t="s">
        <v>64</v>
      </c>
      <c r="H11" s="19"/>
    </row>
    <row r="12" spans="1:9" ht="34" customHeight="1">
      <c r="A12" s="33" t="s">
        <v>7</v>
      </c>
      <c r="B12" s="53" t="s">
        <v>67</v>
      </c>
      <c r="C12" s="47"/>
      <c r="D12" s="4"/>
      <c r="E12" s="4"/>
      <c r="F12" s="4"/>
      <c r="G12" s="4"/>
      <c r="H12" s="19"/>
    </row>
    <row r="13" spans="1:9" ht="34" customHeight="1">
      <c r="A13" s="33">
        <v>5</v>
      </c>
      <c r="B13" s="41" t="s">
        <v>68</v>
      </c>
      <c r="C13" s="3" t="s">
        <v>1</v>
      </c>
      <c r="D13" s="30">
        <v>100</v>
      </c>
      <c r="E13" s="30">
        <v>100</v>
      </c>
      <c r="F13" s="4">
        <f>E13/D13%</f>
        <v>100</v>
      </c>
      <c r="G13" s="4" t="s">
        <v>69</v>
      </c>
      <c r="H13" s="19"/>
    </row>
    <row r="14" spans="1:9" ht="34" customHeight="1">
      <c r="A14" s="136">
        <v>6</v>
      </c>
      <c r="B14" s="14" t="s">
        <v>70</v>
      </c>
      <c r="C14" s="3" t="s">
        <v>1</v>
      </c>
      <c r="D14" s="30">
        <v>85</v>
      </c>
      <c r="E14" s="30">
        <v>86</v>
      </c>
      <c r="F14" s="57">
        <f>E14/D14%</f>
        <v>101.17647058823529</v>
      </c>
      <c r="G14" s="4" t="s">
        <v>65</v>
      </c>
      <c r="H14" s="19"/>
    </row>
    <row r="15" spans="1:9" ht="34" customHeight="1">
      <c r="A15" s="136"/>
      <c r="B15" s="14" t="s">
        <v>71</v>
      </c>
      <c r="C15" s="3" t="s">
        <v>1</v>
      </c>
      <c r="D15" s="30">
        <v>90</v>
      </c>
      <c r="E15" s="30">
        <v>90</v>
      </c>
      <c r="F15" s="57">
        <f>E15/D15%</f>
        <v>100</v>
      </c>
      <c r="G15" s="4" t="s">
        <v>69</v>
      </c>
      <c r="H15" s="19"/>
    </row>
    <row r="16" spans="1:9" ht="34" customHeight="1">
      <c r="A16" s="4">
        <v>7</v>
      </c>
      <c r="B16" s="14" t="s">
        <v>72</v>
      </c>
      <c r="C16" s="3" t="s">
        <v>1</v>
      </c>
      <c r="D16" s="30">
        <v>95</v>
      </c>
      <c r="E16" s="30">
        <v>95</v>
      </c>
      <c r="F16" s="57">
        <f>E16/D16%</f>
        <v>100</v>
      </c>
      <c r="G16" s="4" t="s">
        <v>64</v>
      </c>
      <c r="H16" s="19"/>
    </row>
    <row r="17" spans="1:8" ht="46.5">
      <c r="A17" s="4">
        <v>8</v>
      </c>
      <c r="B17" s="14" t="s">
        <v>73</v>
      </c>
      <c r="C17" s="3" t="s">
        <v>1</v>
      </c>
      <c r="D17" s="30">
        <v>90</v>
      </c>
      <c r="E17" s="30">
        <v>90</v>
      </c>
      <c r="F17" s="57">
        <f>E17/D17%</f>
        <v>100</v>
      </c>
      <c r="G17" s="4" t="s">
        <v>64</v>
      </c>
      <c r="H17" s="19"/>
    </row>
    <row r="18" spans="1:8" ht="31">
      <c r="A18" s="136">
        <v>9</v>
      </c>
      <c r="B18" s="14" t="s">
        <v>74</v>
      </c>
      <c r="C18" s="3" t="s">
        <v>1</v>
      </c>
      <c r="D18" s="30">
        <v>15</v>
      </c>
      <c r="E18" s="4">
        <v>9.1999999999999993</v>
      </c>
      <c r="F18" s="57">
        <f>D18/E18%</f>
        <v>163.04347826086956</v>
      </c>
      <c r="G18" s="4" t="s">
        <v>65</v>
      </c>
      <c r="H18" s="19"/>
    </row>
    <row r="19" spans="1:8" ht="31">
      <c r="A19" s="136"/>
      <c r="B19" s="14" t="s">
        <v>75</v>
      </c>
      <c r="C19" s="3" t="s">
        <v>1</v>
      </c>
      <c r="D19" s="30">
        <v>95</v>
      </c>
      <c r="E19" s="57">
        <v>95.5</v>
      </c>
      <c r="F19" s="4">
        <v>100.5</v>
      </c>
      <c r="G19" s="4" t="s">
        <v>65</v>
      </c>
      <c r="H19" s="19"/>
    </row>
    <row r="20" spans="1:8" ht="31">
      <c r="A20" s="4">
        <v>10</v>
      </c>
      <c r="B20" s="14" t="s">
        <v>76</v>
      </c>
      <c r="C20" s="3" t="s">
        <v>1</v>
      </c>
      <c r="D20" s="4" t="s">
        <v>177</v>
      </c>
      <c r="E20" s="4">
        <v>1.38</v>
      </c>
      <c r="F20" s="4"/>
      <c r="G20" s="4" t="s">
        <v>65</v>
      </c>
      <c r="H20" s="19"/>
    </row>
    <row r="21" spans="1:8" ht="31">
      <c r="A21" s="136">
        <v>11</v>
      </c>
      <c r="B21" s="14" t="s">
        <v>213</v>
      </c>
      <c r="C21" s="3" t="s">
        <v>1</v>
      </c>
      <c r="D21" s="30">
        <v>100</v>
      </c>
      <c r="E21" s="30">
        <v>100</v>
      </c>
      <c r="F21" s="4">
        <v>100</v>
      </c>
      <c r="G21" s="4" t="s">
        <v>64</v>
      </c>
      <c r="H21" s="19"/>
    </row>
    <row r="22" spans="1:8" ht="31">
      <c r="A22" s="136"/>
      <c r="B22" s="14" t="s">
        <v>77</v>
      </c>
      <c r="C22" s="3" t="s">
        <v>1</v>
      </c>
      <c r="D22" s="30">
        <v>80</v>
      </c>
      <c r="E22" s="30">
        <v>85</v>
      </c>
      <c r="F22" s="4">
        <v>100</v>
      </c>
      <c r="G22" s="4" t="s">
        <v>65</v>
      </c>
      <c r="H22" s="19"/>
    </row>
    <row r="23" spans="1:8" ht="25" customHeight="1">
      <c r="A23" s="33" t="s">
        <v>8</v>
      </c>
      <c r="B23" s="53" t="s">
        <v>78</v>
      </c>
      <c r="C23" s="47"/>
      <c r="D23" s="33"/>
      <c r="E23" s="33"/>
      <c r="F23" s="33"/>
      <c r="G23" s="33"/>
      <c r="H23" s="19"/>
    </row>
    <row r="24" spans="1:8" ht="46.5">
      <c r="A24" s="4">
        <v>12</v>
      </c>
      <c r="B24" s="14" t="s">
        <v>79</v>
      </c>
      <c r="C24" s="3" t="s">
        <v>32</v>
      </c>
      <c r="D24" s="30">
        <v>10</v>
      </c>
      <c r="E24" s="30">
        <v>10</v>
      </c>
      <c r="F24" s="30">
        <f>E24/D24%</f>
        <v>100</v>
      </c>
      <c r="G24" s="4" t="s">
        <v>69</v>
      </c>
      <c r="H24" s="19"/>
    </row>
    <row r="25" spans="1:8" ht="31">
      <c r="A25" s="4">
        <v>13</v>
      </c>
      <c r="B25" s="14" t="s">
        <v>80</v>
      </c>
      <c r="C25" s="3" t="s">
        <v>1</v>
      </c>
      <c r="D25" s="4">
        <v>98</v>
      </c>
      <c r="E25" s="4">
        <v>98</v>
      </c>
      <c r="F25" s="30">
        <f>E25/D25%</f>
        <v>100</v>
      </c>
      <c r="G25" s="4" t="s">
        <v>69</v>
      </c>
      <c r="H25" s="19"/>
    </row>
    <row r="26" spans="1:8" ht="24" customHeight="1">
      <c r="A26" s="136">
        <v>14</v>
      </c>
      <c r="B26" s="14" t="s">
        <v>152</v>
      </c>
      <c r="C26" s="3" t="s">
        <v>1</v>
      </c>
      <c r="D26" s="30">
        <v>70</v>
      </c>
      <c r="E26" s="4">
        <v>90</v>
      </c>
      <c r="F26" s="57">
        <f t="shared" ref="F26:F28" si="0">E26/D26%</f>
        <v>128.57142857142858</v>
      </c>
      <c r="G26" s="4" t="s">
        <v>65</v>
      </c>
      <c r="H26" s="19"/>
    </row>
    <row r="27" spans="1:8" ht="31">
      <c r="A27" s="136"/>
      <c r="B27" s="14" t="s">
        <v>81</v>
      </c>
      <c r="C27" s="3" t="s">
        <v>1</v>
      </c>
      <c r="D27" s="30">
        <v>80</v>
      </c>
      <c r="E27" s="4">
        <v>81.099999999999994</v>
      </c>
      <c r="F27" s="57">
        <f t="shared" si="0"/>
        <v>101.37499999999999</v>
      </c>
      <c r="G27" s="4" t="s">
        <v>65</v>
      </c>
      <c r="H27" s="19"/>
    </row>
    <row r="28" spans="1:8" ht="31">
      <c r="A28" s="136"/>
      <c r="B28" s="14" t="s">
        <v>82</v>
      </c>
      <c r="C28" s="3" t="s">
        <v>1</v>
      </c>
      <c r="D28" s="30">
        <v>85</v>
      </c>
      <c r="E28" s="4">
        <v>90</v>
      </c>
      <c r="F28" s="57">
        <f t="shared" si="0"/>
        <v>105.88235294117648</v>
      </c>
      <c r="G28" s="4" t="s">
        <v>65</v>
      </c>
      <c r="H28" s="19"/>
    </row>
    <row r="29" spans="1:8" ht="25" customHeight="1">
      <c r="A29" s="33" t="s">
        <v>15</v>
      </c>
      <c r="B29" s="48" t="s">
        <v>83</v>
      </c>
      <c r="C29" s="33"/>
      <c r="D29" s="57"/>
      <c r="E29" s="4"/>
      <c r="F29" s="4"/>
      <c r="G29" s="4"/>
      <c r="H29" s="19"/>
    </row>
    <row r="30" spans="1:8" ht="31">
      <c r="A30" s="4">
        <v>15</v>
      </c>
      <c r="B30" s="14" t="s">
        <v>84</v>
      </c>
      <c r="C30" s="3" t="s">
        <v>1</v>
      </c>
      <c r="D30" s="30">
        <v>100</v>
      </c>
      <c r="E30" s="4">
        <v>100</v>
      </c>
      <c r="F30" s="4">
        <f>E30/D30%</f>
        <v>100</v>
      </c>
      <c r="G30" s="4" t="s">
        <v>64</v>
      </c>
      <c r="H30" s="19"/>
    </row>
    <row r="31" spans="1:8" ht="31">
      <c r="A31" s="4">
        <v>16</v>
      </c>
      <c r="B31" s="14" t="s">
        <v>85</v>
      </c>
      <c r="C31" s="3" t="s">
        <v>161</v>
      </c>
      <c r="D31" s="4">
        <v>70</v>
      </c>
      <c r="E31" s="4">
        <v>79</v>
      </c>
      <c r="F31" s="29">
        <f t="shared" ref="F31:F33" si="1">E31/D31%</f>
        <v>112.85714285714286</v>
      </c>
      <c r="G31" s="4" t="s">
        <v>65</v>
      </c>
      <c r="H31" s="19"/>
    </row>
    <row r="32" spans="1:8" ht="34.5" customHeight="1">
      <c r="A32" s="136">
        <v>17</v>
      </c>
      <c r="B32" s="14" t="s">
        <v>86</v>
      </c>
      <c r="C32" s="3" t="s">
        <v>1</v>
      </c>
      <c r="D32" s="30">
        <v>90</v>
      </c>
      <c r="E32" s="30">
        <v>90</v>
      </c>
      <c r="F32" s="4">
        <f t="shared" si="1"/>
        <v>100</v>
      </c>
      <c r="G32" s="4" t="s">
        <v>64</v>
      </c>
      <c r="H32" s="19"/>
    </row>
    <row r="33" spans="1:8" ht="34" customHeight="1">
      <c r="A33" s="136"/>
      <c r="B33" s="14" t="s">
        <v>87</v>
      </c>
      <c r="C33" s="3" t="s">
        <v>1</v>
      </c>
      <c r="D33" s="30">
        <v>85</v>
      </c>
      <c r="E33" s="30">
        <v>85</v>
      </c>
      <c r="F33" s="4">
        <f t="shared" si="1"/>
        <v>100</v>
      </c>
      <c r="G33" s="4" t="s">
        <v>64</v>
      </c>
      <c r="H33" s="19"/>
    </row>
  </sheetData>
  <mergeCells count="8">
    <mergeCell ref="A1:H1"/>
    <mergeCell ref="A26:A28"/>
    <mergeCell ref="A32:A33"/>
    <mergeCell ref="A2:H2"/>
    <mergeCell ref="A7:A8"/>
    <mergeCell ref="A14:A15"/>
    <mergeCell ref="A18:A19"/>
    <mergeCell ref="A21:A22"/>
  </mergeCells>
  <pageMargins left="0.70866141732283472" right="0.39" top="0.74803149606299213" bottom="0.74803149606299213" header="0.31496062992125984" footer="0.31496062992125984"/>
  <pageSetup paperSize="9"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Tổng hợp</vt:lpstr>
      <vt:lpstr>Chiềng Khoang</vt:lpstr>
      <vt:lpstr>Chiềng Ơn</vt:lpstr>
      <vt:lpstr>Chiềng Bằng</vt:lpstr>
      <vt:lpstr>Mường Giàng</vt:lpstr>
      <vt:lpstr>'Tổng hợp'!Print_Area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PC</cp:lastModifiedBy>
  <cp:lastPrinted>2025-07-11T09:57:02Z</cp:lastPrinted>
  <dcterms:created xsi:type="dcterms:W3CDTF">2024-09-16T08:19:24Z</dcterms:created>
  <dcterms:modified xsi:type="dcterms:W3CDTF">2025-07-17T07:47:24Z</dcterms:modified>
</cp:coreProperties>
</file>