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BAN TO CHUC\DAI HOI DANG NK 2025-2030\Bieu 2020-2025\"/>
    </mc:Choice>
  </mc:AlternateContent>
  <xr:revisionPtr revIDLastSave="0" documentId="13_ncr:1_{2F076689-882C-4BD0-9ECA-A1862A0CA9D3}" xr6:coauthVersionLast="36" xr6:coauthVersionMax="47" xr10:uidLastSave="{00000000-0000-0000-0000-000000000000}"/>
  <bookViews>
    <workbookView xWindow="7980" yWindow="5310" windowWidth="12360" windowHeight="12240" xr2:uid="{00000000-000D-0000-FFFF-FFFF00000000}"/>
  </bookViews>
  <sheets>
    <sheet name="CTCB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7" l="1"/>
  <c r="H16" i="7"/>
  <c r="D15" i="7"/>
  <c r="I15" i="7" s="1"/>
  <c r="G14" i="7"/>
  <c r="I14" i="7" s="1"/>
  <c r="I13" i="7"/>
  <c r="G12" i="7"/>
  <c r="I12" i="7" s="1"/>
  <c r="I11" i="7"/>
  <c r="G10" i="7"/>
  <c r="E10" i="7"/>
  <c r="D10" i="7"/>
  <c r="G9" i="7"/>
  <c r="F9" i="7"/>
  <c r="C9" i="7"/>
  <c r="G7" i="7"/>
  <c r="F7" i="7"/>
  <c r="E7" i="7"/>
  <c r="D7" i="7"/>
  <c r="G6" i="7"/>
  <c r="F6" i="7"/>
  <c r="E6" i="7"/>
  <c r="D6" i="7"/>
  <c r="C6" i="7"/>
  <c r="E16" i="7" l="1"/>
  <c r="F16" i="7"/>
  <c r="G16" i="7"/>
  <c r="D16" i="7"/>
  <c r="C16" i="7"/>
  <c r="I9" i="7"/>
  <c r="I7" i="7"/>
  <c r="I10" i="7"/>
  <c r="I6" i="7"/>
  <c r="I16" i="7" l="1"/>
</calcChain>
</file>

<file path=xl/sharedStrings.xml><?xml version="1.0" encoding="utf-8"?>
<sst xmlns="http://schemas.openxmlformats.org/spreadsheetml/2006/main" count="32" uniqueCount="31">
  <si>
    <t>TT</t>
  </si>
  <si>
    <t>Nội dung</t>
  </si>
  <si>
    <t>Tổng</t>
  </si>
  <si>
    <t>Năm 2020</t>
  </si>
  <si>
    <t>Năm 2021</t>
  </si>
  <si>
    <t>Năm 2022</t>
  </si>
  <si>
    <t>Năm 2023</t>
  </si>
  <si>
    <t>Năm 2024</t>
  </si>
  <si>
    <t>Tuyển dụng</t>
  </si>
  <si>
    <t>Điều động</t>
  </si>
  <si>
    <t>8</t>
  </si>
  <si>
    <t>Đơn vị tính: lượt cán bộ</t>
  </si>
  <si>
    <r>
      <t xml:space="preserve">BIỂU TỔNG HỢP CÔNG TÁC CÁN BỘ CỦA ĐẢNG BỘ XÃ QUỲNH NHAI, NHIỆM KỲ 2020 - 2025
</t>
    </r>
    <r>
      <rPr>
        <i/>
        <sz val="12"/>
        <color theme="1"/>
        <rFont val="Times New Roman"/>
        <family val="1"/>
      </rPr>
      <t>(kèm theo Báo cáo số -BC/ĐU ngày 07/7/2025 của Đảng ủy xã Quỳnh Nhai)</t>
    </r>
  </si>
  <si>
    <t>6 tháng đầu Năm 2025</t>
  </si>
  <si>
    <t>1</t>
  </si>
  <si>
    <t>Giới thiệu ứng cử</t>
  </si>
  <si>
    <t>2</t>
  </si>
  <si>
    <t>Chỉ định</t>
  </si>
  <si>
    <t>3</t>
  </si>
  <si>
    <t>4</t>
  </si>
  <si>
    <t>5</t>
  </si>
  <si>
    <t>6</t>
  </si>
  <si>
    <t>7</t>
  </si>
  <si>
    <t>Bổ nhiệm</t>
  </si>
  <si>
    <t>9</t>
  </si>
  <si>
    <t>Bổ nhiệm lại</t>
  </si>
  <si>
    <t>10</t>
  </si>
  <si>
    <t>Tiếp nhận</t>
  </si>
  <si>
    <t>Biệt phái</t>
  </si>
  <si>
    <t>Giao phụ trách</t>
  </si>
  <si>
    <t>Quy hoạch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</si>
</sst>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Times New Roman"/>
      <family val="2"/>
      <charset val="16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quotePrefix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0" xfId="0" applyFont="1"/>
    <xf numFmtId="0" fontId="0" fillId="0" borderId="1" xfId="0" quotePrefix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4">
    <cellStyle name="Bình thường 2" xfId="3" xr:uid="{00000000-0005-0000-0000-000000000000}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J9" sqref="J9"/>
    </sheetView>
  </sheetViews>
  <sheetFormatPr defaultRowHeight="15.75" x14ac:dyDescent="0.25"/>
  <cols>
    <col min="1" max="1" width="5.125" style="5" customWidth="1"/>
    <col min="2" max="2" width="22.125" style="1" customWidth="1"/>
    <col min="3" max="3" width="11" style="1" customWidth="1"/>
    <col min="4" max="4" width="12.375" style="2" customWidth="1"/>
    <col min="5" max="5" width="12.75" style="2" customWidth="1"/>
    <col min="6" max="6" width="12.125" style="1" customWidth="1"/>
    <col min="7" max="7" width="14.75" style="1" customWidth="1"/>
    <col min="8" max="8" width="12.375" style="1" customWidth="1"/>
    <col min="9" max="9" width="13.875" style="1" customWidth="1"/>
  </cols>
  <sheetData>
    <row r="1" spans="1:9" ht="48.75" customHeight="1" x14ac:dyDescent="0.25">
      <c r="A1" s="19" t="s">
        <v>12</v>
      </c>
      <c r="B1" s="19"/>
      <c r="C1" s="19"/>
      <c r="D1" s="19"/>
      <c r="E1" s="19"/>
      <c r="F1" s="19"/>
      <c r="G1" s="19"/>
      <c r="H1" s="19"/>
      <c r="I1" s="19"/>
    </row>
    <row r="2" spans="1:9" ht="12" customHeight="1" x14ac:dyDescent="0.25">
      <c r="A2" s="20"/>
      <c r="B2" s="21"/>
      <c r="C2" s="21"/>
      <c r="D2" s="21"/>
      <c r="E2" s="21"/>
      <c r="F2" s="21"/>
      <c r="G2" s="21"/>
      <c r="H2" s="21"/>
      <c r="I2" s="21"/>
    </row>
    <row r="3" spans="1:9" ht="22.5" customHeight="1" x14ac:dyDescent="0.25">
      <c r="A3" s="7"/>
      <c r="B3" s="6"/>
      <c r="C3" s="6"/>
      <c r="D3" s="6"/>
      <c r="E3" s="6"/>
      <c r="F3" s="6"/>
      <c r="G3" s="18" t="s">
        <v>11</v>
      </c>
      <c r="H3" s="18"/>
      <c r="I3" s="18"/>
    </row>
    <row r="4" spans="1:9" x14ac:dyDescent="0.25">
      <c r="B4" s="3"/>
      <c r="C4" s="3"/>
      <c r="D4" s="4"/>
      <c r="G4" s="3"/>
      <c r="H4" s="3"/>
      <c r="I4" s="3"/>
    </row>
    <row r="5" spans="1:9" s="12" customFormat="1" ht="31.5" x14ac:dyDescent="0.25">
      <c r="A5" s="8" t="s">
        <v>0</v>
      </c>
      <c r="B5" s="8" t="s">
        <v>1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13</v>
      </c>
      <c r="I5" s="11" t="s">
        <v>2</v>
      </c>
    </row>
    <row r="6" spans="1:9" s="12" customFormat="1" x14ac:dyDescent="0.25">
      <c r="A6" s="13" t="s">
        <v>14</v>
      </c>
      <c r="B6" s="10" t="s">
        <v>15</v>
      </c>
      <c r="C6" s="14">
        <f>3+15+1</f>
        <v>19</v>
      </c>
      <c r="D6" s="14">
        <f>33+68+1+5</f>
        <v>107</v>
      </c>
      <c r="E6" s="14">
        <f>10+31+6+9</f>
        <v>56</v>
      </c>
      <c r="F6" s="14">
        <f>15+9+3</f>
        <v>27</v>
      </c>
      <c r="G6" s="14">
        <f>22+7+2+2+1+30</f>
        <v>64</v>
      </c>
      <c r="H6" s="14"/>
      <c r="I6" s="14">
        <f t="shared" ref="I6:I15" si="0">SUM(C6:G6)</f>
        <v>273</v>
      </c>
    </row>
    <row r="7" spans="1:9" s="12" customFormat="1" x14ac:dyDescent="0.25">
      <c r="A7" s="13" t="s">
        <v>16</v>
      </c>
      <c r="B7" s="10" t="s">
        <v>17</v>
      </c>
      <c r="C7" s="14">
        <v>2</v>
      </c>
      <c r="D7" s="14">
        <f>8+2+2</f>
        <v>12</v>
      </c>
      <c r="E7" s="14">
        <f>4+2+4</f>
        <v>10</v>
      </c>
      <c r="F7" s="14">
        <f>11+43+2</f>
        <v>56</v>
      </c>
      <c r="G7" s="14">
        <f>5+7+3+1</f>
        <v>16</v>
      </c>
      <c r="H7" s="14">
        <v>25</v>
      </c>
      <c r="I7" s="14">
        <f t="shared" si="0"/>
        <v>96</v>
      </c>
    </row>
    <row r="8" spans="1:9" x14ac:dyDescent="0.25">
      <c r="A8" s="13" t="s">
        <v>18</v>
      </c>
      <c r="B8" s="15" t="s">
        <v>9</v>
      </c>
      <c r="C8" s="16">
        <v>13</v>
      </c>
      <c r="D8" s="9">
        <v>37</v>
      </c>
      <c r="E8" s="9">
        <v>33</v>
      </c>
      <c r="F8" s="9">
        <v>23</v>
      </c>
      <c r="G8" s="9">
        <v>27</v>
      </c>
      <c r="H8" s="9">
        <v>9</v>
      </c>
      <c r="I8" s="14">
        <f>SUM(C8:H8)</f>
        <v>142</v>
      </c>
    </row>
    <row r="9" spans="1:9" x14ac:dyDescent="0.25">
      <c r="A9" s="13" t="s">
        <v>19</v>
      </c>
      <c r="B9" s="15" t="s">
        <v>23</v>
      </c>
      <c r="C9" s="16">
        <f>1+8</f>
        <v>9</v>
      </c>
      <c r="D9" s="16">
        <v>2</v>
      </c>
      <c r="E9" s="16">
        <v>2</v>
      </c>
      <c r="F9" s="16">
        <f>4+3</f>
        <v>7</v>
      </c>
      <c r="G9" s="16">
        <f>4+6+1+6+17</f>
        <v>34</v>
      </c>
      <c r="H9" s="16"/>
      <c r="I9" s="14">
        <f t="shared" si="0"/>
        <v>54</v>
      </c>
    </row>
    <row r="10" spans="1:9" x14ac:dyDescent="0.25">
      <c r="A10" s="13" t="s">
        <v>20</v>
      </c>
      <c r="B10" s="15" t="s">
        <v>25</v>
      </c>
      <c r="C10" s="16">
        <v>2</v>
      </c>
      <c r="D10" s="16">
        <f>3+4</f>
        <v>7</v>
      </c>
      <c r="E10" s="16">
        <f>6+12</f>
        <v>18</v>
      </c>
      <c r="F10" s="16">
        <v>35</v>
      </c>
      <c r="G10" s="16">
        <f>6+2+10</f>
        <v>18</v>
      </c>
      <c r="H10" s="16">
        <v>2</v>
      </c>
      <c r="I10" s="14">
        <f t="shared" si="0"/>
        <v>80</v>
      </c>
    </row>
    <row r="11" spans="1:9" x14ac:dyDescent="0.25">
      <c r="A11" s="13" t="s">
        <v>21</v>
      </c>
      <c r="B11" s="15" t="s">
        <v>8</v>
      </c>
      <c r="C11" s="16"/>
      <c r="D11" s="16">
        <v>1</v>
      </c>
      <c r="E11" s="16"/>
      <c r="F11" s="16"/>
      <c r="G11" s="16"/>
      <c r="H11" s="16"/>
      <c r="I11" s="14">
        <f t="shared" si="0"/>
        <v>1</v>
      </c>
    </row>
    <row r="12" spans="1:9" x14ac:dyDescent="0.25">
      <c r="A12" s="13" t="s">
        <v>22</v>
      </c>
      <c r="B12" s="15" t="s">
        <v>27</v>
      </c>
      <c r="C12" s="16">
        <v>5</v>
      </c>
      <c r="D12" s="16">
        <v>4</v>
      </c>
      <c r="E12" s="16">
        <v>2</v>
      </c>
      <c r="F12" s="16">
        <v>4</v>
      </c>
      <c r="G12" s="16">
        <f>3+3+3</f>
        <v>9</v>
      </c>
      <c r="H12" s="16"/>
      <c r="I12" s="14">
        <f t="shared" si="0"/>
        <v>24</v>
      </c>
    </row>
    <row r="13" spans="1:9" x14ac:dyDescent="0.25">
      <c r="A13" s="13" t="s">
        <v>10</v>
      </c>
      <c r="B13" s="15" t="s">
        <v>28</v>
      </c>
      <c r="C13" s="16"/>
      <c r="D13" s="16">
        <v>1</v>
      </c>
      <c r="E13" s="16"/>
      <c r="F13" s="16"/>
      <c r="G13" s="16"/>
      <c r="H13" s="16"/>
      <c r="I13" s="14">
        <f t="shared" si="0"/>
        <v>1</v>
      </c>
    </row>
    <row r="14" spans="1:9" x14ac:dyDescent="0.25">
      <c r="A14" s="13" t="s">
        <v>24</v>
      </c>
      <c r="B14" s="15" t="s">
        <v>29</v>
      </c>
      <c r="C14" s="16"/>
      <c r="D14" s="16">
        <v>1</v>
      </c>
      <c r="E14" s="16"/>
      <c r="F14" s="16"/>
      <c r="G14" s="16">
        <f>7+1</f>
        <v>8</v>
      </c>
      <c r="H14" s="16"/>
      <c r="I14" s="14">
        <f t="shared" si="0"/>
        <v>9</v>
      </c>
    </row>
    <row r="15" spans="1:9" x14ac:dyDescent="0.25">
      <c r="A15" s="13" t="s">
        <v>26</v>
      </c>
      <c r="B15" s="15" t="s">
        <v>30</v>
      </c>
      <c r="C15" s="16"/>
      <c r="D15" s="16">
        <f>173+179+96</f>
        <v>448</v>
      </c>
      <c r="E15" s="16">
        <v>881</v>
      </c>
      <c r="F15" s="16">
        <v>657</v>
      </c>
      <c r="G15" s="16">
        <v>740</v>
      </c>
      <c r="H15" s="16"/>
      <c r="I15" s="14">
        <f t="shared" si="0"/>
        <v>2726</v>
      </c>
    </row>
    <row r="16" spans="1:9" x14ac:dyDescent="0.25">
      <c r="A16" s="16"/>
      <c r="B16" s="17" t="s">
        <v>2</v>
      </c>
      <c r="C16" s="8">
        <f t="shared" ref="C16:I16" si="1">SUM(C6:C15)</f>
        <v>50</v>
      </c>
      <c r="D16" s="8">
        <f t="shared" si="1"/>
        <v>620</v>
      </c>
      <c r="E16" s="8">
        <f t="shared" si="1"/>
        <v>1002</v>
      </c>
      <c r="F16" s="8">
        <f t="shared" si="1"/>
        <v>809</v>
      </c>
      <c r="G16" s="8">
        <f t="shared" si="1"/>
        <v>916</v>
      </c>
      <c r="H16" s="8">
        <f t="shared" si="1"/>
        <v>36</v>
      </c>
      <c r="I16" s="8">
        <f t="shared" si="1"/>
        <v>3406</v>
      </c>
    </row>
  </sheetData>
  <mergeCells count="3">
    <mergeCell ref="G3:I3"/>
    <mergeCell ref="A1:I1"/>
    <mergeCell ref="A2:I2"/>
  </mergeCells>
  <pageMargins left="0.78740157480314965" right="0.19685039370078741" top="1.1023622047244095" bottom="0.74803149606299213" header="0.78740157480314965" footer="0.31496062992125984"/>
  <pageSetup orientation="landscape" verticalDpi="0" r:id="rId1"/>
  <headerFooter>
    <oddHeader>&amp;R&amp;9Biểu số 2d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CTCB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2025-07-07T12:55:45Z</cp:lastPrinted>
  <dcterms:created xsi:type="dcterms:W3CDTF">2022-06-22T07:12:42Z</dcterms:created>
  <dcterms:modified xsi:type="dcterms:W3CDTF">2025-07-12T09:11:11Z</dcterms:modified>
</cp:coreProperties>
</file>